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ša\Desktop\Nataša\Obračuni\Obračuni 2024\31.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F302" i="9"/>
  <c r="E302" i="9"/>
  <c r="B302" i="9" s="1"/>
  <c r="H301" i="9"/>
  <c r="E301" i="9" s="1"/>
  <c r="B301" i="9" s="1"/>
  <c r="G301" i="9"/>
  <c r="F301" i="9"/>
  <c r="H300" i="9"/>
  <c r="G300" i="9"/>
  <c r="E300" i="9" s="1"/>
  <c r="B300" i="9" s="1"/>
  <c r="F300" i="9"/>
  <c r="H299" i="9"/>
  <c r="E299" i="9" s="1"/>
  <c r="B299" i="9" s="1"/>
  <c r="G299" i="9"/>
  <c r="F299" i="9"/>
  <c r="H298" i="9"/>
  <c r="G298" i="9"/>
  <c r="F298" i="9"/>
  <c r="E298" i="9"/>
  <c r="B298" i="9" s="1"/>
  <c r="H297" i="9"/>
  <c r="G297" i="9"/>
  <c r="E297" i="9" s="1"/>
  <c r="B297" i="9" s="1"/>
  <c r="F297" i="9"/>
  <c r="H296" i="9"/>
  <c r="G296" i="9"/>
  <c r="F296" i="9"/>
  <c r="H295" i="9"/>
  <c r="E295" i="9" s="1"/>
  <c r="B295" i="9" s="1"/>
  <c r="G295" i="9"/>
  <c r="F295" i="9"/>
  <c r="H294" i="9"/>
  <c r="G294" i="9"/>
  <c r="E294" i="9" s="1"/>
  <c r="B294" i="9" s="1"/>
  <c r="F294" i="9"/>
  <c r="H293" i="9"/>
  <c r="G293" i="9"/>
  <c r="F293" i="9"/>
  <c r="H292" i="9"/>
  <c r="G292" i="9"/>
  <c r="E292" i="9" s="1"/>
  <c r="B292" i="9" s="1"/>
  <c r="F292" i="9"/>
  <c r="F291" i="9"/>
  <c r="F290" i="9"/>
  <c r="H289" i="9"/>
  <c r="G289" i="9"/>
  <c r="E289" i="9" s="1"/>
  <c r="B289" i="9" s="1"/>
  <c r="F289" i="9"/>
  <c r="H288" i="9"/>
  <c r="G288" i="9"/>
  <c r="F288" i="9"/>
  <c r="H287" i="9"/>
  <c r="E287" i="9" s="1"/>
  <c r="B287" i="9" s="1"/>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L246" i="9"/>
  <c r="F246" i="9"/>
  <c r="B246" i="9" s="1"/>
  <c r="E246" i="9"/>
  <c r="M245" i="9"/>
  <c r="L245" i="9"/>
  <c r="F245" i="9" s="1"/>
  <c r="E245" i="9"/>
  <c r="B245" i="9" s="1"/>
  <c r="M244" i="9"/>
  <c r="F244" i="9" s="1"/>
  <c r="B244" i="9" s="1"/>
  <c r="L244" i="9"/>
  <c r="E244" i="9"/>
  <c r="M243" i="9"/>
  <c r="L243" i="9"/>
  <c r="F243" i="9" s="1"/>
  <c r="E243" i="9"/>
  <c r="M242" i="9"/>
  <c r="L242" i="9"/>
  <c r="F242" i="9"/>
  <c r="E242" i="9"/>
  <c r="B242" i="9"/>
  <c r="M241" i="9"/>
  <c r="L241" i="9"/>
  <c r="F241" i="9" s="1"/>
  <c r="E241" i="9"/>
  <c r="M240" i="9"/>
  <c r="L240" i="9"/>
  <c r="F240" i="9"/>
  <c r="B240" i="9" s="1"/>
  <c r="E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B227" i="9" s="1"/>
  <c r="M226" i="9"/>
  <c r="F226" i="9" s="1"/>
  <c r="B226" i="9" s="1"/>
  <c r="L226" i="9"/>
  <c r="E226" i="9"/>
  <c r="M225" i="9"/>
  <c r="L225" i="9"/>
  <c r="F225" i="9" s="1"/>
  <c r="E225" i="9"/>
  <c r="M224" i="9"/>
  <c r="L224" i="9"/>
  <c r="F224" i="9"/>
  <c r="B224" i="9" s="1"/>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E216" i="9"/>
  <c r="B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E44" i="9" s="1"/>
  <c r="B44" i="9" s="1"/>
  <c r="F44" i="9"/>
  <c r="H43" i="9"/>
  <c r="E43" i="9" s="1"/>
  <c r="B43" i="9" s="1"/>
  <c r="G43" i="9"/>
  <c r="F43" i="9"/>
  <c r="H42" i="9"/>
  <c r="E42" i="9" s="1"/>
  <c r="B42" i="9" s="1"/>
  <c r="G42" i="9"/>
  <c r="F42" i="9"/>
  <c r="H41" i="9"/>
  <c r="G41" i="9"/>
  <c r="E41" i="9" s="1"/>
  <c r="B41" i="9" s="1"/>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H25" i="9"/>
  <c r="G25" i="9"/>
  <c r="E25" i="9" s="1"/>
  <c r="B25" i="9" s="1"/>
  <c r="F25" i="9"/>
  <c r="H24" i="9"/>
  <c r="G24" i="9"/>
  <c r="E24" i="9" s="1"/>
  <c r="F24" i="9"/>
  <c r="B24" i="9"/>
  <c r="H23" i="9"/>
  <c r="E23" i="9" s="1"/>
  <c r="B23" i="9" s="1"/>
  <c r="G23" i="9"/>
  <c r="F23" i="9"/>
  <c r="H22" i="9"/>
  <c r="G22" i="9"/>
  <c r="F22" i="9"/>
  <c r="E22" i="9"/>
  <c r="F21" i="9"/>
  <c r="F4" i="9"/>
  <c r="O3" i="9"/>
  <c r="G275" i="9" s="1"/>
  <c r="E275" i="9" s="1"/>
  <c r="B275" i="9" s="1"/>
  <c r="I3" i="9"/>
  <c r="H3" i="9"/>
  <c r="G3" i="9"/>
  <c r="D101" i="8"/>
  <c r="D95" i="8"/>
  <c r="D90" i="8"/>
  <c r="C1565" i="1" s="1"/>
  <c r="G1565" i="1" s="1"/>
  <c r="D85" i="8"/>
  <c r="D80" i="8"/>
  <c r="D75" i="8"/>
  <c r="D70" i="8"/>
  <c r="C1545" i="1" s="1"/>
  <c r="G1545" i="1" s="1"/>
  <c r="D65" i="8"/>
  <c r="D60" i="8"/>
  <c r="D55" i="8"/>
  <c r="D50" i="8"/>
  <c r="D44" i="8"/>
  <c r="D36" i="8"/>
  <c r="D26" i="8"/>
  <c r="D24" i="8" s="1"/>
  <c r="C1499" i="1" s="1"/>
  <c r="D18" i="8"/>
  <c r="D8" i="8"/>
  <c r="C1483" i="1" s="1"/>
  <c r="E44" i="7"/>
  <c r="D44" i="7"/>
  <c r="E39" i="7"/>
  <c r="D39" i="7"/>
  <c r="E38" i="7"/>
  <c r="D38" i="7"/>
  <c r="E30" i="7"/>
  <c r="D30" i="7"/>
  <c r="E23" i="7"/>
  <c r="E22" i="7" s="1"/>
  <c r="D23" i="7"/>
  <c r="D22" i="7" s="1"/>
  <c r="E14" i="7"/>
  <c r="D14" i="7"/>
  <c r="E7" i="7"/>
  <c r="D7" i="7"/>
  <c r="E6" i="7"/>
  <c r="D6" i="7"/>
  <c r="D5" i="7" s="1"/>
  <c r="C1436" i="1" s="1"/>
  <c r="F140" i="6"/>
  <c r="F139" i="6"/>
  <c r="F138" i="6"/>
  <c r="F137" i="6"/>
  <c r="F136" i="6"/>
  <c r="F135" i="6"/>
  <c r="F134" i="6"/>
  <c r="F133" i="6"/>
  <c r="F132" i="6"/>
  <c r="F131" i="6"/>
  <c r="F130" i="6"/>
  <c r="E130" i="6"/>
  <c r="D130" i="6"/>
  <c r="D129" i="6" s="1"/>
  <c r="F129" i="6"/>
  <c r="E129" i="6"/>
  <c r="D1423" i="1" s="1"/>
  <c r="F128" i="6"/>
  <c r="F127" i="6"/>
  <c r="F126" i="6"/>
  <c r="F125" i="6"/>
  <c r="F124" i="6"/>
  <c r="F123" i="6"/>
  <c r="F122" i="6"/>
  <c r="E122" i="6"/>
  <c r="D122" i="6"/>
  <c r="F121" i="6"/>
  <c r="F120" i="6"/>
  <c r="F119" i="6"/>
  <c r="E118" i="6"/>
  <c r="D118" i="6"/>
  <c r="F118" i="6" s="1"/>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1376" i="1" s="1"/>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D1333" i="1" s="1"/>
  <c r="D39" i="6"/>
  <c r="F38" i="6"/>
  <c r="F37" i="6"/>
  <c r="F36" i="6"/>
  <c r="E36" i="6"/>
  <c r="D36" i="6"/>
  <c r="E35" i="6"/>
  <c r="D1329"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F146" i="5"/>
  <c r="D146" i="5"/>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c r="F77" i="5"/>
  <c r="F76" i="5"/>
  <c r="F75" i="5"/>
  <c r="F74" i="5"/>
  <c r="F73" i="5"/>
  <c r="F72" i="5"/>
  <c r="F71" i="5"/>
  <c r="F70" i="5"/>
  <c r="E70" i="5"/>
  <c r="E69" i="5" s="1"/>
  <c r="D1047" i="1" s="1"/>
  <c r="G1047" i="1" s="1"/>
  <c r="D70" i="5"/>
  <c r="D69" i="5" s="1"/>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D12" i="5"/>
  <c r="F11" i="5"/>
  <c r="F10" i="5"/>
  <c r="F9" i="5"/>
  <c r="F8"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74" i="1"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3" i="4" s="1"/>
  <c r="D472" i="4"/>
  <c r="F472" i="4" s="1"/>
  <c r="F471" i="4"/>
  <c r="F470" i="4"/>
  <c r="E469" i="4"/>
  <c r="D463" i="1"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F427" i="4"/>
  <c r="E427" i="4"/>
  <c r="D421" i="1" s="1"/>
  <c r="D427" i="4"/>
  <c r="F426" i="4"/>
  <c r="F425" i="4"/>
  <c r="F424" i="4"/>
  <c r="F423" i="4"/>
  <c r="E422" i="4"/>
  <c r="D422" i="4"/>
  <c r="F418" i="4"/>
  <c r="E418" i="4"/>
  <c r="D418" i="4"/>
  <c r="F417" i="4"/>
  <c r="E417" i="4"/>
  <c r="D417" i="4"/>
  <c r="E416" i="4"/>
  <c r="D411" i="1" s="1"/>
  <c r="H411" i="1" s="1"/>
  <c r="D416" i="4"/>
  <c r="F411" i="4"/>
  <c r="F410" i="4"/>
  <c r="F409" i="4"/>
  <c r="F406" i="4"/>
  <c r="F405" i="4"/>
  <c r="F404" i="4"/>
  <c r="F403" i="4"/>
  <c r="E402" i="4"/>
  <c r="D402" i="4"/>
  <c r="F401" i="4"/>
  <c r="E400" i="4"/>
  <c r="D395" i="1" s="1"/>
  <c r="D400" i="4"/>
  <c r="F400" i="4" s="1"/>
  <c r="F399" i="4"/>
  <c r="F398" i="4"/>
  <c r="F397" i="4"/>
  <c r="E397" i="4"/>
  <c r="D397" i="4"/>
  <c r="E396" i="4"/>
  <c r="D391" i="1" s="1"/>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1" i="1" s="1"/>
  <c r="D356" i="4"/>
  <c r="F356" i="4" s="1"/>
  <c r="F355" i="4"/>
  <c r="F354" i="4"/>
  <c r="F353" i="4"/>
  <c r="F352" i="4"/>
  <c r="E352" i="4"/>
  <c r="D352" i="4"/>
  <c r="D351" i="4" s="1"/>
  <c r="F351" i="4" s="1"/>
  <c r="E351" i="4"/>
  <c r="D346" i="1" s="1"/>
  <c r="F349" i="4"/>
  <c r="E348" i="4"/>
  <c r="D343" i="1" s="1"/>
  <c r="D348" i="4"/>
  <c r="F348" i="4" s="1"/>
  <c r="F347" i="4"/>
  <c r="F346" i="4"/>
  <c r="F345" i="4"/>
  <c r="E345" i="4"/>
  <c r="D340" i="1" s="1"/>
  <c r="D345"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2" i="4" s="1"/>
  <c r="F310" i="4"/>
  <c r="F309" i="4"/>
  <c r="F308" i="4"/>
  <c r="F307" i="4"/>
  <c r="F306" i="4"/>
  <c r="F305" i="4"/>
  <c r="E304" i="4"/>
  <c r="D299" i="1" s="1"/>
  <c r="D304" i="4"/>
  <c r="F304" i="4" s="1"/>
  <c r="F303" i="4"/>
  <c r="F302" i="4"/>
  <c r="F301" i="4"/>
  <c r="F300" i="4"/>
  <c r="E300" i="4"/>
  <c r="D300" i="4"/>
  <c r="E299" i="4"/>
  <c r="D294" i="1" s="1"/>
  <c r="F296" i="4"/>
  <c r="F295" i="4"/>
  <c r="F294" i="4"/>
  <c r="F293" i="4"/>
  <c r="F292" i="4"/>
  <c r="F288" i="4"/>
  <c r="E288" i="4"/>
  <c r="D284" i="1" s="1"/>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E264" i="4"/>
  <c r="E263" i="4" s="1"/>
  <c r="D259" i="1" s="1"/>
  <c r="D264" i="4"/>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1" i="1" s="1"/>
  <c r="D216" i="4"/>
  <c r="F214" i="4"/>
  <c r="F213" i="4"/>
  <c r="F212" i="4"/>
  <c r="F211" i="4"/>
  <c r="E210" i="4"/>
  <c r="D206" i="1" s="1"/>
  <c r="G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0" i="1" s="1"/>
  <c r="D164" i="4"/>
  <c r="F162" i="4"/>
  <c r="F161" i="4"/>
  <c r="F160" i="4"/>
  <c r="F159" i="4"/>
  <c r="E159" i="4"/>
  <c r="D159" i="4"/>
  <c r="F158" i="4"/>
  <c r="F157" i="4"/>
  <c r="F156" i="4"/>
  <c r="F155" i="4"/>
  <c r="F154" i="4"/>
  <c r="E153" i="4"/>
  <c r="E152" i="4" s="1"/>
  <c r="D148" i="1" s="1"/>
  <c r="D153" i="4"/>
  <c r="D152" i="4" s="1"/>
  <c r="F150" i="4"/>
  <c r="F149" i="4"/>
  <c r="F148" i="4"/>
  <c r="F147" i="4"/>
  <c r="F146" i="4"/>
  <c r="F145" i="4"/>
  <c r="F144" i="4"/>
  <c r="F143" i="4"/>
  <c r="F142" i="4"/>
  <c r="F141" i="4"/>
  <c r="F140" i="4"/>
  <c r="E140" i="4"/>
  <c r="D140" i="4"/>
  <c r="D139" i="4"/>
  <c r="F139" i="4" s="1"/>
  <c r="F138" i="4"/>
  <c r="F137" i="4"/>
  <c r="F136" i="4"/>
  <c r="F135" i="4"/>
  <c r="E134" i="4"/>
  <c r="E133" i="4" s="1"/>
  <c r="D129" i="1" s="1"/>
  <c r="D134" i="4"/>
  <c r="F132" i="4"/>
  <c r="F131" i="4"/>
  <c r="F130" i="4"/>
  <c r="F129" i="4"/>
  <c r="E128" i="4"/>
  <c r="D128" i="4"/>
  <c r="F127" i="4"/>
  <c r="F126" i="4"/>
  <c r="F125" i="4"/>
  <c r="E125" i="4"/>
  <c r="D125" i="4"/>
  <c r="D124" i="4" s="1"/>
  <c r="F123" i="4"/>
  <c r="F122" i="4"/>
  <c r="F121" i="4"/>
  <c r="E120" i="4"/>
  <c r="D120" i="4"/>
  <c r="F120" i="4" s="1"/>
  <c r="F119" i="4"/>
  <c r="F118" i="4"/>
  <c r="F117" i="4"/>
  <c r="F116" i="4"/>
  <c r="F115" i="4"/>
  <c r="F114" i="4"/>
  <c r="F113" i="4"/>
  <c r="E112" i="4"/>
  <c r="D108" i="1" s="1"/>
  <c r="G108" i="1"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67" i="1" s="1"/>
  <c r="D71" i="4"/>
  <c r="F71" i="4" s="1"/>
  <c r="F70" i="4"/>
  <c r="F69" i="4"/>
  <c r="E68" i="4"/>
  <c r="D64" i="1" s="1"/>
  <c r="D68" i="4"/>
  <c r="F67" i="4"/>
  <c r="F66" i="4"/>
  <c r="F65" i="4"/>
  <c r="E65" i="4"/>
  <c r="D65" i="4"/>
  <c r="F64" i="4"/>
  <c r="F63" i="4"/>
  <c r="E62" i="4"/>
  <c r="D62" i="4"/>
  <c r="F62" i="4" s="1"/>
  <c r="F61" i="4"/>
  <c r="F60" i="4"/>
  <c r="E59" i="4"/>
  <c r="D55" i="1" s="1"/>
  <c r="G55" i="1" s="1"/>
  <c r="D59" i="4"/>
  <c r="F58" i="4"/>
  <c r="F57" i="4"/>
  <c r="F56" i="4"/>
  <c r="F55" i="4"/>
  <c r="E54" i="4"/>
  <c r="D54" i="4"/>
  <c r="F54" i="4" s="1"/>
  <c r="F53" i="4"/>
  <c r="F52" i="4"/>
  <c r="E51" i="4"/>
  <c r="D51" i="4"/>
  <c r="F51" i="4" s="1"/>
  <c r="F49" i="4"/>
  <c r="F48" i="4"/>
  <c r="F47" i="4"/>
  <c r="F46" i="4"/>
  <c r="F45" i="4"/>
  <c r="E45" i="4"/>
  <c r="D45" i="4"/>
  <c r="D44" i="4" s="1"/>
  <c r="F44" i="4"/>
  <c r="E44" i="4"/>
  <c r="D40" i="1" s="1"/>
  <c r="F43" i="4"/>
  <c r="F42" i="4"/>
  <c r="F41" i="4"/>
  <c r="E40" i="4"/>
  <c r="D40" i="4"/>
  <c r="F40" i="4" s="1"/>
  <c r="F39" i="4"/>
  <c r="F38" i="4"/>
  <c r="E37" i="4"/>
  <c r="D37" i="4"/>
  <c r="F37" i="4" s="1"/>
  <c r="F36" i="4"/>
  <c r="F35" i="4"/>
  <c r="F34" i="4"/>
  <c r="F33" i="4"/>
  <c r="F32" i="4"/>
  <c r="F31" i="4"/>
  <c r="F30" i="4"/>
  <c r="F29" i="4"/>
  <c r="E29" i="4"/>
  <c r="D29" i="4"/>
  <c r="G162" i="9" s="1"/>
  <c r="E162" i="9" s="1"/>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D7"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G1523" i="1"/>
  <c r="C1523" i="1"/>
  <c r="H1523" i="1" s="1"/>
  <c r="C1522" i="1"/>
  <c r="H1521" i="1"/>
  <c r="C1521" i="1"/>
  <c r="G1521" i="1" s="1"/>
  <c r="H1520" i="1"/>
  <c r="G1520" i="1"/>
  <c r="C1520" i="1"/>
  <c r="G1519" i="1"/>
  <c r="C1519" i="1"/>
  <c r="H1519" i="1" s="1"/>
  <c r="H1516" i="1"/>
  <c r="G1516" i="1"/>
  <c r="C1516" i="1"/>
  <c r="C1515" i="1"/>
  <c r="C1514" i="1"/>
  <c r="H1513" i="1"/>
  <c r="C1513" i="1"/>
  <c r="G1513" i="1" s="1"/>
  <c r="H1512" i="1"/>
  <c r="G1512" i="1"/>
  <c r="C1512" i="1"/>
  <c r="C1511" i="1"/>
  <c r="C1510" i="1"/>
  <c r="C1509" i="1"/>
  <c r="G1509" i="1" s="1"/>
  <c r="H1508" i="1"/>
  <c r="G1508" i="1"/>
  <c r="C1508" i="1"/>
  <c r="C1507" i="1"/>
  <c r="C1506" i="1"/>
  <c r="H1505" i="1"/>
  <c r="C1505" i="1"/>
  <c r="G1505" i="1" s="1"/>
  <c r="H1504" i="1"/>
  <c r="C1504" i="1"/>
  <c r="G1504" i="1" s="1"/>
  <c r="C1503" i="1"/>
  <c r="C1502" i="1"/>
  <c r="C1501" i="1"/>
  <c r="G1501" i="1" s="1"/>
  <c r="H1500" i="1"/>
  <c r="G1500" i="1"/>
  <c r="C1500" i="1"/>
  <c r="C1498" i="1"/>
  <c r="H1497" i="1"/>
  <c r="C1497" i="1"/>
  <c r="G1497" i="1" s="1"/>
  <c r="H1496" i="1"/>
  <c r="G1496" i="1"/>
  <c r="C1496" i="1"/>
  <c r="C1495" i="1"/>
  <c r="C1494" i="1"/>
  <c r="H1493" i="1"/>
  <c r="C1493" i="1"/>
  <c r="G1493" i="1" s="1"/>
  <c r="C1492" i="1"/>
  <c r="H1492" i="1" s="1"/>
  <c r="C1491" i="1"/>
  <c r="C1490" i="1"/>
  <c r="C1489" i="1"/>
  <c r="G1489" i="1" s="1"/>
  <c r="H1488" i="1"/>
  <c r="G1488" i="1"/>
  <c r="C1488" i="1"/>
  <c r="C1487" i="1"/>
  <c r="C1486" i="1"/>
  <c r="C1485" i="1"/>
  <c r="G1485" i="1" s="1"/>
  <c r="G1484" i="1"/>
  <c r="C1484" i="1"/>
  <c r="H1484" i="1" s="1"/>
  <c r="C1482" i="1"/>
  <c r="H1480" i="1"/>
  <c r="G1480" i="1"/>
  <c r="C1480" i="1"/>
  <c r="H1479" i="1"/>
  <c r="D1479" i="1"/>
  <c r="C1479" i="1"/>
  <c r="D1478" i="1"/>
  <c r="C1478" i="1"/>
  <c r="H1477" i="1"/>
  <c r="D1477" i="1"/>
  <c r="C1477" i="1"/>
  <c r="G1476" i="1"/>
  <c r="D1476" i="1"/>
  <c r="C1476" i="1"/>
  <c r="D1475" i="1"/>
  <c r="C1475" i="1"/>
  <c r="D1474" i="1"/>
  <c r="C1474" i="1"/>
  <c r="D1473" i="1"/>
  <c r="C1473" i="1"/>
  <c r="D1472" i="1"/>
  <c r="C1472" i="1"/>
  <c r="D1471" i="1"/>
  <c r="C1471" i="1"/>
  <c r="D1470" i="1"/>
  <c r="H1470" i="1" s="1"/>
  <c r="C1470" i="1"/>
  <c r="G1469" i="1"/>
  <c r="D1469" i="1"/>
  <c r="H1469" i="1" s="1"/>
  <c r="C1469" i="1"/>
  <c r="H1468" i="1"/>
  <c r="D1468" i="1"/>
  <c r="C1468" i="1"/>
  <c r="J1467" i="1"/>
  <c r="G1467" i="1"/>
  <c r="I1467" i="1" s="1"/>
  <c r="D1467" i="1"/>
  <c r="H1467" i="1" s="1"/>
  <c r="C1467" i="1"/>
  <c r="H1466" i="1"/>
  <c r="D1466" i="1"/>
  <c r="C1466" i="1"/>
  <c r="J1465" i="1"/>
  <c r="G1465" i="1"/>
  <c r="I1465" i="1" s="1"/>
  <c r="D1465" i="1"/>
  <c r="H1465" i="1" s="1"/>
  <c r="C1465" i="1"/>
  <c r="H1464" i="1"/>
  <c r="D1464" i="1"/>
  <c r="C1464" i="1"/>
  <c r="J1463" i="1"/>
  <c r="G1463" i="1"/>
  <c r="I1463" i="1" s="1"/>
  <c r="D1463" i="1"/>
  <c r="H1463" i="1" s="1"/>
  <c r="C1463" i="1"/>
  <c r="J1462" i="1"/>
  <c r="D1462" i="1"/>
  <c r="C1462" i="1"/>
  <c r="H1461" i="1"/>
  <c r="D1461" i="1"/>
  <c r="C1461" i="1"/>
  <c r="G1461" i="1" s="1"/>
  <c r="J1460" i="1"/>
  <c r="H1460" i="1"/>
  <c r="D1460" i="1"/>
  <c r="G1460" i="1" s="1"/>
  <c r="I1460" i="1" s="1"/>
  <c r="C1460" i="1"/>
  <c r="D1459" i="1"/>
  <c r="C1459" i="1"/>
  <c r="G1458" i="1"/>
  <c r="D1458" i="1"/>
  <c r="C1458" i="1"/>
  <c r="I1457" i="1"/>
  <c r="H1457" i="1"/>
  <c r="D1457" i="1"/>
  <c r="C1457" i="1"/>
  <c r="G1457" i="1" s="1"/>
  <c r="J1456" i="1"/>
  <c r="H1456" i="1"/>
  <c r="D1456" i="1"/>
  <c r="G1456" i="1" s="1"/>
  <c r="C1456" i="1"/>
  <c r="D1455" i="1"/>
  <c r="C1455" i="1"/>
  <c r="J1455" i="1" s="1"/>
  <c r="D1454" i="1"/>
  <c r="C1454" i="1"/>
  <c r="H1453" i="1"/>
  <c r="D1453" i="1"/>
  <c r="C1453" i="1"/>
  <c r="G1453" i="1" s="1"/>
  <c r="J1452" i="1"/>
  <c r="H1452" i="1"/>
  <c r="D1452" i="1"/>
  <c r="G1452" i="1" s="1"/>
  <c r="C1452" i="1"/>
  <c r="J1451" i="1"/>
  <c r="D1451" i="1"/>
  <c r="C1451" i="1"/>
  <c r="D1450" i="1"/>
  <c r="C1450" i="1"/>
  <c r="H1449" i="1"/>
  <c r="I1449" i="1" s="1"/>
  <c r="D1449" i="1"/>
  <c r="C1449" i="1"/>
  <c r="G1449" i="1" s="1"/>
  <c r="J1448" i="1"/>
  <c r="H1448" i="1"/>
  <c r="D1448" i="1"/>
  <c r="G1448" i="1" s="1"/>
  <c r="C1448" i="1"/>
  <c r="D1447" i="1"/>
  <c r="C1447" i="1"/>
  <c r="G1446" i="1"/>
  <c r="D1446" i="1"/>
  <c r="C1446" i="1"/>
  <c r="H1445" i="1"/>
  <c r="G1445" i="1"/>
  <c r="D1445" i="1"/>
  <c r="C1445" i="1"/>
  <c r="J1445" i="1" s="1"/>
  <c r="D1444" i="1"/>
  <c r="C1444" i="1"/>
  <c r="D1443" i="1"/>
  <c r="C1443" i="1"/>
  <c r="G1442" i="1"/>
  <c r="D1442" i="1"/>
  <c r="C1442" i="1"/>
  <c r="H1441" i="1"/>
  <c r="G1441" i="1"/>
  <c r="I1441" i="1" s="1"/>
  <c r="D1441" i="1"/>
  <c r="C1441" i="1"/>
  <c r="J1441" i="1" s="1"/>
  <c r="D1440" i="1"/>
  <c r="C1440" i="1"/>
  <c r="J1440" i="1" s="1"/>
  <c r="D1439" i="1"/>
  <c r="C1439" i="1"/>
  <c r="D1438" i="1"/>
  <c r="C1438"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C1423" i="1"/>
  <c r="G1422" i="1"/>
  <c r="D1422" i="1"/>
  <c r="H1422" i="1" s="1"/>
  <c r="C1422" i="1"/>
  <c r="H1421" i="1"/>
  <c r="G1421" i="1"/>
  <c r="D1421" i="1"/>
  <c r="C1421"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D1407" i="1"/>
  <c r="C1407" i="1"/>
  <c r="D1406" i="1"/>
  <c r="C1406" i="1"/>
  <c r="G1405" i="1"/>
  <c r="D1405" i="1"/>
  <c r="C1405" i="1"/>
  <c r="H1405" i="1" s="1"/>
  <c r="G1404" i="1"/>
  <c r="D1404" i="1"/>
  <c r="C1404" i="1"/>
  <c r="H1404" i="1" s="1"/>
  <c r="D1403" i="1"/>
  <c r="C1403" i="1"/>
  <c r="D1402" i="1"/>
  <c r="C1402" i="1"/>
  <c r="G1401" i="1"/>
  <c r="D1401" i="1"/>
  <c r="C1401" i="1"/>
  <c r="H1401" i="1" s="1"/>
  <c r="G1400" i="1"/>
  <c r="D1400" i="1"/>
  <c r="C1400" i="1"/>
  <c r="H1400" i="1" s="1"/>
  <c r="D1399" i="1"/>
  <c r="C1399" i="1"/>
  <c r="D1398" i="1"/>
  <c r="C1398" i="1"/>
  <c r="G1397" i="1"/>
  <c r="D1397" i="1"/>
  <c r="C1397" i="1"/>
  <c r="H1397" i="1" s="1"/>
  <c r="G1396" i="1"/>
  <c r="D1396" i="1"/>
  <c r="C1396" i="1"/>
  <c r="H1396" i="1" s="1"/>
  <c r="D1395" i="1"/>
  <c r="C1395" i="1"/>
  <c r="D1394" i="1"/>
  <c r="C1394" i="1"/>
  <c r="G1393" i="1"/>
  <c r="D1393" i="1"/>
  <c r="C1393" i="1"/>
  <c r="H1393" i="1" s="1"/>
  <c r="G1392" i="1"/>
  <c r="D1392" i="1"/>
  <c r="C1392" i="1"/>
  <c r="H1392" i="1" s="1"/>
  <c r="D1391" i="1"/>
  <c r="C1391" i="1"/>
  <c r="D1390" i="1"/>
  <c r="C1390" i="1"/>
  <c r="G1389" i="1"/>
  <c r="D1389" i="1"/>
  <c r="C1389" i="1"/>
  <c r="H1389" i="1" s="1"/>
  <c r="G1388" i="1"/>
  <c r="D1388" i="1"/>
  <c r="C1388" i="1"/>
  <c r="H1388" i="1" s="1"/>
  <c r="D1387" i="1"/>
  <c r="C1387" i="1"/>
  <c r="D1386" i="1"/>
  <c r="C1386" i="1"/>
  <c r="G1385" i="1"/>
  <c r="D1385" i="1"/>
  <c r="C1385" i="1"/>
  <c r="H1385" i="1" s="1"/>
  <c r="G1384" i="1"/>
  <c r="D1384" i="1"/>
  <c r="C1384" i="1"/>
  <c r="H1384" i="1" s="1"/>
  <c r="D1383" i="1"/>
  <c r="C1383" i="1"/>
  <c r="D1382" i="1"/>
  <c r="C1382" i="1"/>
  <c r="G1381" i="1"/>
  <c r="D1381" i="1"/>
  <c r="C1381" i="1"/>
  <c r="H1381" i="1" s="1"/>
  <c r="G1380" i="1"/>
  <c r="D1380" i="1"/>
  <c r="C1380" i="1"/>
  <c r="H1380" i="1" s="1"/>
  <c r="D1379" i="1"/>
  <c r="C1379" i="1"/>
  <c r="D1378" i="1"/>
  <c r="C1378" i="1"/>
  <c r="G1377" i="1"/>
  <c r="D1377" i="1"/>
  <c r="C1377" i="1"/>
  <c r="H1377" i="1" s="1"/>
  <c r="G1376" i="1"/>
  <c r="C1376" i="1"/>
  <c r="H1376" i="1" s="1"/>
  <c r="D1375" i="1"/>
  <c r="C1375" i="1"/>
  <c r="H1374" i="1"/>
  <c r="D1374" i="1"/>
  <c r="C1374" i="1"/>
  <c r="G1374" i="1" s="1"/>
  <c r="H1373" i="1"/>
  <c r="D1373" i="1"/>
  <c r="C1373" i="1"/>
  <c r="G1373" i="1" s="1"/>
  <c r="D1372" i="1"/>
  <c r="C1372" i="1"/>
  <c r="D1371" i="1"/>
  <c r="C1371" i="1"/>
  <c r="H1370" i="1"/>
  <c r="D1370" i="1"/>
  <c r="C1370" i="1"/>
  <c r="G1370" i="1" s="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H1348" i="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C1333" i="1"/>
  <c r="G1332" i="1"/>
  <c r="D1332" i="1"/>
  <c r="C1332" i="1"/>
  <c r="H1332" i="1" s="1"/>
  <c r="D1331" i="1"/>
  <c r="C1331" i="1"/>
  <c r="D1330" i="1"/>
  <c r="C1330" i="1"/>
  <c r="D1328" i="1"/>
  <c r="C1328" i="1"/>
  <c r="D1327" i="1"/>
  <c r="C1327" i="1"/>
  <c r="H1326" i="1"/>
  <c r="D1326" i="1"/>
  <c r="C1326" i="1"/>
  <c r="G1326" i="1" s="1"/>
  <c r="H1325" i="1"/>
  <c r="D1325" i="1"/>
  <c r="C1325" i="1"/>
  <c r="G1325" i="1" s="1"/>
  <c r="D1324" i="1"/>
  <c r="C1324" i="1"/>
  <c r="D1323" i="1"/>
  <c r="C1323" i="1"/>
  <c r="H1322" i="1"/>
  <c r="D1322" i="1"/>
  <c r="C1322" i="1"/>
  <c r="G1322" i="1" s="1"/>
  <c r="H1321" i="1"/>
  <c r="D1321" i="1"/>
  <c r="C1321" i="1"/>
  <c r="G1321" i="1" s="1"/>
  <c r="D1320" i="1"/>
  <c r="C1320" i="1"/>
  <c r="D1319" i="1"/>
  <c r="C1319" i="1"/>
  <c r="H1318" i="1"/>
  <c r="D1318" i="1"/>
  <c r="C1318" i="1"/>
  <c r="G1318" i="1" s="1"/>
  <c r="H1317" i="1"/>
  <c r="D1317" i="1"/>
  <c r="C1317" i="1"/>
  <c r="G1317" i="1" s="1"/>
  <c r="D1316" i="1"/>
  <c r="C1316" i="1"/>
  <c r="D1315" i="1"/>
  <c r="C1315" i="1"/>
  <c r="H1314" i="1"/>
  <c r="D1314" i="1"/>
  <c r="C1314" i="1"/>
  <c r="G1314" i="1" s="1"/>
  <c r="H1313" i="1"/>
  <c r="D1313" i="1"/>
  <c r="C1313" i="1"/>
  <c r="G1313" i="1" s="1"/>
  <c r="D1312" i="1"/>
  <c r="C1312" i="1"/>
  <c r="D1311" i="1"/>
  <c r="C1311" i="1"/>
  <c r="H1310" i="1"/>
  <c r="D1310" i="1"/>
  <c r="C1310" i="1"/>
  <c r="G1310" i="1" s="1"/>
  <c r="H1309" i="1"/>
  <c r="D1309" i="1"/>
  <c r="C1309" i="1"/>
  <c r="G1309" i="1" s="1"/>
  <c r="D1308" i="1"/>
  <c r="C1308" i="1"/>
  <c r="H1307" i="1"/>
  <c r="C1307" i="1"/>
  <c r="G1307" i="1" s="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D1264" i="1"/>
  <c r="G1264" i="1" s="1"/>
  <c r="C1264" i="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G1244" i="1" s="1"/>
  <c r="C1244" i="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D1224" i="1"/>
  <c r="G1224" i="1" s="1"/>
  <c r="C1224" i="1"/>
  <c r="D1223" i="1"/>
  <c r="G1223" i="1" s="1"/>
  <c r="C1223" i="1"/>
  <c r="H1223" i="1" s="1"/>
  <c r="D1222" i="1"/>
  <c r="G1221" i="1"/>
  <c r="D1221" i="1"/>
  <c r="C1221" i="1"/>
  <c r="H1221" i="1" s="1"/>
  <c r="G1220" i="1"/>
  <c r="D1220" i="1"/>
  <c r="C1220" i="1"/>
  <c r="H1220" i="1" s="1"/>
  <c r="G1219" i="1"/>
  <c r="D1219" i="1"/>
  <c r="C1219" i="1"/>
  <c r="H1219" i="1" s="1"/>
  <c r="D1218" i="1"/>
  <c r="G1218" i="1" s="1"/>
  <c r="C1218" i="1"/>
  <c r="D1217" i="1"/>
  <c r="G1217" i="1" s="1"/>
  <c r="C1217" i="1"/>
  <c r="H1217"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D1154" i="1"/>
  <c r="H1154" i="1" s="1"/>
  <c r="C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G1140" i="1" s="1"/>
  <c r="H1139" i="1"/>
  <c r="D1139" i="1"/>
  <c r="C1139" i="1"/>
  <c r="G1139" i="1" s="1"/>
  <c r="H1138" i="1"/>
  <c r="D1138" i="1"/>
  <c r="C1138" i="1"/>
  <c r="G1138" i="1" s="1"/>
  <c r="D1137" i="1"/>
  <c r="C1137" i="1"/>
  <c r="D1136" i="1"/>
  <c r="C1136" i="1"/>
  <c r="G1136" i="1" s="1"/>
  <c r="H1135" i="1"/>
  <c r="D1135" i="1"/>
  <c r="C1135" i="1"/>
  <c r="G1135" i="1" s="1"/>
  <c r="H1134" i="1"/>
  <c r="D1134" i="1"/>
  <c r="C1134" i="1"/>
  <c r="G1134" i="1" s="1"/>
  <c r="D1133" i="1"/>
  <c r="C1133" i="1"/>
  <c r="D1132" i="1"/>
  <c r="C1132" i="1"/>
  <c r="G1132" i="1" s="1"/>
  <c r="H1131" i="1"/>
  <c r="D1131" i="1"/>
  <c r="C1131" i="1"/>
  <c r="G1131" i="1" s="1"/>
  <c r="H1130" i="1"/>
  <c r="D1130" i="1"/>
  <c r="C1130" i="1"/>
  <c r="G1130" i="1" s="1"/>
  <c r="D1129" i="1"/>
  <c r="C1129" i="1"/>
  <c r="D1128" i="1"/>
  <c r="C1128" i="1"/>
  <c r="G1128" i="1" s="1"/>
  <c r="H1127" i="1"/>
  <c r="D1127" i="1"/>
  <c r="C1127" i="1"/>
  <c r="G1127" i="1" s="1"/>
  <c r="H1126" i="1"/>
  <c r="D1126" i="1"/>
  <c r="C1126" i="1"/>
  <c r="G1126" i="1" s="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H1095" i="1"/>
  <c r="D1095" i="1"/>
  <c r="C1095" i="1"/>
  <c r="G1095" i="1" s="1"/>
  <c r="D1094" i="1"/>
  <c r="C1094" i="1"/>
  <c r="D1093" i="1"/>
  <c r="C1093" i="1"/>
  <c r="G1093" i="1" s="1"/>
  <c r="H1092" i="1"/>
  <c r="D1092" i="1"/>
  <c r="C1092" i="1"/>
  <c r="G1092" i="1" s="1"/>
  <c r="H1091" i="1"/>
  <c r="D1091" i="1"/>
  <c r="C1091" i="1"/>
  <c r="G1091" i="1" s="1"/>
  <c r="D1090" i="1"/>
  <c r="C1090" i="1"/>
  <c r="D1089" i="1"/>
  <c r="C1089" i="1"/>
  <c r="G1089" i="1" s="1"/>
  <c r="H1088" i="1"/>
  <c r="D1088" i="1"/>
  <c r="C1088" i="1"/>
  <c r="G1088" i="1" s="1"/>
  <c r="H1087" i="1"/>
  <c r="D1087" i="1"/>
  <c r="C1087" i="1"/>
  <c r="G1087" i="1" s="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G1064" i="1"/>
  <c r="D1064" i="1"/>
  <c r="C1064" i="1"/>
  <c r="H1064" i="1" s="1"/>
  <c r="D1063" i="1"/>
  <c r="C1063" i="1"/>
  <c r="D1062" i="1"/>
  <c r="C1062" i="1"/>
  <c r="H1062" i="1" s="1"/>
  <c r="G1061" i="1"/>
  <c r="D1061" i="1"/>
  <c r="C1061" i="1"/>
  <c r="H1061" i="1" s="1"/>
  <c r="G1060" i="1"/>
  <c r="D1060" i="1"/>
  <c r="C1060" i="1"/>
  <c r="H1060" i="1" s="1"/>
  <c r="D1059" i="1"/>
  <c r="C1059" i="1"/>
  <c r="D1058" i="1"/>
  <c r="C1058" i="1"/>
  <c r="H1058" i="1" s="1"/>
  <c r="C1057" i="1"/>
  <c r="C1056" i="1"/>
  <c r="G1055" i="1"/>
  <c r="D1055" i="1"/>
  <c r="C1055" i="1"/>
  <c r="H1055" i="1" s="1"/>
  <c r="D1054" i="1"/>
  <c r="G1054" i="1" s="1"/>
  <c r="C1054" i="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C990" i="1"/>
  <c r="H989" i="1"/>
  <c r="D989" i="1"/>
  <c r="C989" i="1"/>
  <c r="G989" i="1" s="1"/>
  <c r="H988" i="1"/>
  <c r="D988" i="1"/>
  <c r="C988" i="1"/>
  <c r="G988" i="1" s="1"/>
  <c r="D987" i="1"/>
  <c r="H987" i="1" s="1"/>
  <c r="C987" i="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G821" i="1" s="1"/>
  <c r="C821" i="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D775" i="1"/>
  <c r="C775" i="1"/>
  <c r="D774" i="1"/>
  <c r="C774" i="1"/>
  <c r="G773" i="1"/>
  <c r="D773" i="1"/>
  <c r="C773" i="1"/>
  <c r="H773" i="1" s="1"/>
  <c r="G772" i="1"/>
  <c r="D772" i="1"/>
  <c r="C772" i="1"/>
  <c r="H772" i="1" s="1"/>
  <c r="D771" i="1"/>
  <c r="C771" i="1"/>
  <c r="D770" i="1"/>
  <c r="C770" i="1"/>
  <c r="G769" i="1"/>
  <c r="D769" i="1"/>
  <c r="C769" i="1"/>
  <c r="H769" i="1" s="1"/>
  <c r="G768" i="1"/>
  <c r="D768" i="1"/>
  <c r="C768" i="1"/>
  <c r="H768" i="1" s="1"/>
  <c r="D767" i="1"/>
  <c r="C767" i="1"/>
  <c r="D766" i="1"/>
  <c r="C766" i="1"/>
  <c r="G765" i="1"/>
  <c r="D765" i="1"/>
  <c r="C765" i="1"/>
  <c r="H765" i="1" s="1"/>
  <c r="G764" i="1"/>
  <c r="D764" i="1"/>
  <c r="C764" i="1"/>
  <c r="H764" i="1" s="1"/>
  <c r="D763" i="1"/>
  <c r="C763" i="1"/>
  <c r="D762" i="1"/>
  <c r="C762" i="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D731" i="1"/>
  <c r="C731" i="1"/>
  <c r="H731" i="1" s="1"/>
  <c r="D730" i="1"/>
  <c r="C730" i="1"/>
  <c r="H730" i="1" s="1"/>
  <c r="G729" i="1"/>
  <c r="D729" i="1"/>
  <c r="C729" i="1"/>
  <c r="H729" i="1" s="1"/>
  <c r="G728" i="1"/>
  <c r="D728" i="1"/>
  <c r="C728" i="1"/>
  <c r="H728" i="1" s="1"/>
  <c r="D727" i="1"/>
  <c r="C727" i="1"/>
  <c r="H727" i="1" s="1"/>
  <c r="D726" i="1"/>
  <c r="C726" i="1"/>
  <c r="H726" i="1" s="1"/>
  <c r="G725" i="1"/>
  <c r="D725" i="1"/>
  <c r="C725" i="1"/>
  <c r="H725" i="1" s="1"/>
  <c r="G724" i="1"/>
  <c r="D724" i="1"/>
  <c r="C724" i="1"/>
  <c r="H724" i="1" s="1"/>
  <c r="D723" i="1"/>
  <c r="C723" i="1"/>
  <c r="H723" i="1" s="1"/>
  <c r="D722" i="1"/>
  <c r="C722" i="1"/>
  <c r="H722" i="1" s="1"/>
  <c r="G721" i="1"/>
  <c r="D721" i="1"/>
  <c r="C721" i="1"/>
  <c r="H721" i="1" s="1"/>
  <c r="G720" i="1"/>
  <c r="D720" i="1"/>
  <c r="C720" i="1"/>
  <c r="H720" i="1" s="1"/>
  <c r="D719" i="1"/>
  <c r="C719" i="1"/>
  <c r="H719" i="1" s="1"/>
  <c r="D718" i="1"/>
  <c r="C718" i="1"/>
  <c r="H718" i="1" s="1"/>
  <c r="G717" i="1"/>
  <c r="D717" i="1"/>
  <c r="C717" i="1"/>
  <c r="H717" i="1" s="1"/>
  <c r="G716" i="1"/>
  <c r="D716" i="1"/>
  <c r="C716" i="1"/>
  <c r="H716" i="1" s="1"/>
  <c r="D715" i="1"/>
  <c r="C715" i="1"/>
  <c r="H715" i="1" s="1"/>
  <c r="D714" i="1"/>
  <c r="C714" i="1"/>
  <c r="H714" i="1" s="1"/>
  <c r="G713" i="1"/>
  <c r="D713" i="1"/>
  <c r="C713" i="1"/>
  <c r="H713" i="1" s="1"/>
  <c r="G712" i="1"/>
  <c r="D712" i="1"/>
  <c r="C712" i="1"/>
  <c r="H712" i="1" s="1"/>
  <c r="D711" i="1"/>
  <c r="C711" i="1"/>
  <c r="D710" i="1"/>
  <c r="C710" i="1"/>
  <c r="H710" i="1" s="1"/>
  <c r="G709" i="1"/>
  <c r="D709" i="1"/>
  <c r="C709" i="1"/>
  <c r="H709" i="1" s="1"/>
  <c r="G708" i="1"/>
  <c r="D708" i="1"/>
  <c r="C708" i="1"/>
  <c r="H708" i="1" s="1"/>
  <c r="D707" i="1"/>
  <c r="C707" i="1"/>
  <c r="H707" i="1" s="1"/>
  <c r="D706" i="1"/>
  <c r="C706" i="1"/>
  <c r="H706" i="1" s="1"/>
  <c r="G705" i="1"/>
  <c r="D705" i="1"/>
  <c r="C705" i="1"/>
  <c r="H705" i="1" s="1"/>
  <c r="G704" i="1"/>
  <c r="D704" i="1"/>
  <c r="C704" i="1"/>
  <c r="H704" i="1" s="1"/>
  <c r="D703" i="1"/>
  <c r="C703" i="1"/>
  <c r="D702" i="1"/>
  <c r="C702" i="1"/>
  <c r="H702" i="1" s="1"/>
  <c r="G701" i="1"/>
  <c r="D701" i="1"/>
  <c r="C701" i="1"/>
  <c r="H701" i="1" s="1"/>
  <c r="G700" i="1"/>
  <c r="D700" i="1"/>
  <c r="C700" i="1"/>
  <c r="H700" i="1" s="1"/>
  <c r="D699" i="1"/>
  <c r="C699" i="1"/>
  <c r="H699" i="1" s="1"/>
  <c r="D698" i="1"/>
  <c r="C698" i="1"/>
  <c r="H698" i="1" s="1"/>
  <c r="G697" i="1"/>
  <c r="D697" i="1"/>
  <c r="C697" i="1"/>
  <c r="H697" i="1" s="1"/>
  <c r="G696" i="1"/>
  <c r="D696" i="1"/>
  <c r="C696" i="1"/>
  <c r="H696" i="1" s="1"/>
  <c r="D695" i="1"/>
  <c r="C695" i="1"/>
  <c r="H695" i="1" s="1"/>
  <c r="D694" i="1"/>
  <c r="C694" i="1"/>
  <c r="H694" i="1" s="1"/>
  <c r="G693" i="1"/>
  <c r="D693" i="1"/>
  <c r="C693" i="1"/>
  <c r="H693" i="1" s="1"/>
  <c r="G692" i="1"/>
  <c r="D692" i="1"/>
  <c r="C692" i="1"/>
  <c r="H692" i="1" s="1"/>
  <c r="D691" i="1"/>
  <c r="C691" i="1"/>
  <c r="H691" i="1" s="1"/>
  <c r="D690" i="1"/>
  <c r="C690" i="1"/>
  <c r="H690" i="1" s="1"/>
  <c r="G689" i="1"/>
  <c r="D689" i="1"/>
  <c r="C689" i="1"/>
  <c r="H689" i="1" s="1"/>
  <c r="G688" i="1"/>
  <c r="D688" i="1"/>
  <c r="C688" i="1"/>
  <c r="H688" i="1" s="1"/>
  <c r="D687" i="1"/>
  <c r="C687" i="1"/>
  <c r="H687" i="1" s="1"/>
  <c r="D686" i="1"/>
  <c r="C686" i="1"/>
  <c r="H686" i="1" s="1"/>
  <c r="G685" i="1"/>
  <c r="D685" i="1"/>
  <c r="C685" i="1"/>
  <c r="H685" i="1" s="1"/>
  <c r="G684" i="1"/>
  <c r="D684" i="1"/>
  <c r="C684" i="1"/>
  <c r="H684" i="1" s="1"/>
  <c r="D683" i="1"/>
  <c r="C683" i="1"/>
  <c r="H683" i="1" s="1"/>
  <c r="D682" i="1"/>
  <c r="C682" i="1"/>
  <c r="H682" i="1" s="1"/>
  <c r="G681" i="1"/>
  <c r="D681" i="1"/>
  <c r="C681" i="1"/>
  <c r="H681" i="1" s="1"/>
  <c r="G680" i="1"/>
  <c r="D680" i="1"/>
  <c r="C680" i="1"/>
  <c r="H680" i="1" s="1"/>
  <c r="D679" i="1"/>
  <c r="C679" i="1"/>
  <c r="H679" i="1" s="1"/>
  <c r="D678" i="1"/>
  <c r="C678" i="1"/>
  <c r="H678" i="1" s="1"/>
  <c r="G677" i="1"/>
  <c r="D677" i="1"/>
  <c r="C677" i="1"/>
  <c r="H677" i="1" s="1"/>
  <c r="G676" i="1"/>
  <c r="D676" i="1"/>
  <c r="C676" i="1"/>
  <c r="H676" i="1" s="1"/>
  <c r="D675" i="1"/>
  <c r="C675" i="1"/>
  <c r="H675" i="1" s="1"/>
  <c r="D674" i="1"/>
  <c r="C674" i="1"/>
  <c r="H674" i="1" s="1"/>
  <c r="G673" i="1"/>
  <c r="D673" i="1"/>
  <c r="C673" i="1"/>
  <c r="H673" i="1" s="1"/>
  <c r="G672" i="1"/>
  <c r="D672" i="1"/>
  <c r="C672" i="1"/>
  <c r="H672" i="1" s="1"/>
  <c r="D671" i="1"/>
  <c r="C671" i="1"/>
  <c r="H671" i="1" s="1"/>
  <c r="D670" i="1"/>
  <c r="C670" i="1"/>
  <c r="H670" i="1" s="1"/>
  <c r="G669" i="1"/>
  <c r="D669" i="1"/>
  <c r="C669" i="1"/>
  <c r="H669" i="1" s="1"/>
  <c r="G668" i="1"/>
  <c r="D668" i="1"/>
  <c r="C668" i="1"/>
  <c r="H668" i="1" s="1"/>
  <c r="D667" i="1"/>
  <c r="C667" i="1"/>
  <c r="H667" i="1" s="1"/>
  <c r="D666" i="1"/>
  <c r="C666" i="1"/>
  <c r="H666" i="1" s="1"/>
  <c r="G665" i="1"/>
  <c r="D665" i="1"/>
  <c r="C665" i="1"/>
  <c r="H665" i="1" s="1"/>
  <c r="G664" i="1"/>
  <c r="D664" i="1"/>
  <c r="C664" i="1"/>
  <c r="H664" i="1" s="1"/>
  <c r="D663" i="1"/>
  <c r="C663" i="1"/>
  <c r="H663" i="1" s="1"/>
  <c r="D662" i="1"/>
  <c r="C662" i="1"/>
  <c r="H662" i="1" s="1"/>
  <c r="G661" i="1"/>
  <c r="D661" i="1"/>
  <c r="C661" i="1"/>
  <c r="H661" i="1" s="1"/>
  <c r="G660" i="1"/>
  <c r="D660" i="1"/>
  <c r="C660" i="1"/>
  <c r="H660" i="1" s="1"/>
  <c r="D659" i="1"/>
  <c r="C659" i="1"/>
  <c r="H659" i="1" s="1"/>
  <c r="D658" i="1"/>
  <c r="C658" i="1"/>
  <c r="H658" i="1" s="1"/>
  <c r="D657" i="1"/>
  <c r="G657" i="1" s="1"/>
  <c r="C657" i="1"/>
  <c r="G656" i="1"/>
  <c r="D656" i="1"/>
  <c r="C656" i="1"/>
  <c r="H656" i="1" s="1"/>
  <c r="D655" i="1"/>
  <c r="C655" i="1"/>
  <c r="H655" i="1" s="1"/>
  <c r="D654" i="1"/>
  <c r="C654" i="1"/>
  <c r="H654" i="1" s="1"/>
  <c r="G653" i="1"/>
  <c r="D653" i="1"/>
  <c r="C653" i="1"/>
  <c r="H653" i="1" s="1"/>
  <c r="G652" i="1"/>
  <c r="D652" i="1"/>
  <c r="C652" i="1"/>
  <c r="H652" i="1" s="1"/>
  <c r="D651" i="1"/>
  <c r="C651" i="1"/>
  <c r="H651" i="1" s="1"/>
  <c r="D650" i="1"/>
  <c r="C650" i="1"/>
  <c r="H650" i="1" s="1"/>
  <c r="D649" i="1"/>
  <c r="G649" i="1" s="1"/>
  <c r="C649" i="1"/>
  <c r="G648" i="1"/>
  <c r="D648" i="1"/>
  <c r="C648" i="1"/>
  <c r="H648" i="1" s="1"/>
  <c r="D647" i="1"/>
  <c r="C647" i="1"/>
  <c r="H647" i="1" s="1"/>
  <c r="D646" i="1"/>
  <c r="C646" i="1"/>
  <c r="H646" i="1" s="1"/>
  <c r="C645" i="1"/>
  <c r="D644" i="1"/>
  <c r="G644" i="1" s="1"/>
  <c r="C644" i="1"/>
  <c r="D643" i="1"/>
  <c r="C643" i="1"/>
  <c r="H643" i="1" s="1"/>
  <c r="D642" i="1"/>
  <c r="C642" i="1"/>
  <c r="H642" i="1" s="1"/>
  <c r="G641" i="1"/>
  <c r="D641" i="1"/>
  <c r="C641" i="1"/>
  <c r="D632" i="1"/>
  <c r="C632" i="1"/>
  <c r="H632" i="1" s="1"/>
  <c r="G631"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C619" i="1"/>
  <c r="D618" i="1"/>
  <c r="C618" i="1"/>
  <c r="G617" i="1"/>
  <c r="D617" i="1"/>
  <c r="C617" i="1"/>
  <c r="H617" i="1" s="1"/>
  <c r="G616" i="1"/>
  <c r="D616" i="1"/>
  <c r="C616" i="1"/>
  <c r="H616" i="1" s="1"/>
  <c r="D615" i="1"/>
  <c r="C615" i="1"/>
  <c r="H615" i="1" s="1"/>
  <c r="D614" i="1"/>
  <c r="C614" i="1"/>
  <c r="G613" i="1"/>
  <c r="D613" i="1"/>
  <c r="C613" i="1"/>
  <c r="H613" i="1" s="1"/>
  <c r="G612" i="1"/>
  <c r="D612" i="1"/>
  <c r="C612" i="1"/>
  <c r="H612" i="1" s="1"/>
  <c r="C611" i="1"/>
  <c r="H610" i="1"/>
  <c r="D610" i="1"/>
  <c r="C610" i="1"/>
  <c r="G610" i="1" s="1"/>
  <c r="H609" i="1"/>
  <c r="D609" i="1"/>
  <c r="C609" i="1"/>
  <c r="G609" i="1" s="1"/>
  <c r="D608" i="1"/>
  <c r="C608" i="1"/>
  <c r="G608" i="1" s="1"/>
  <c r="D607" i="1"/>
  <c r="C607" i="1"/>
  <c r="H606" i="1"/>
  <c r="D606" i="1"/>
  <c r="C606" i="1"/>
  <c r="G606" i="1" s="1"/>
  <c r="H605" i="1"/>
  <c r="D605" i="1"/>
  <c r="C605" i="1"/>
  <c r="G605" i="1" s="1"/>
  <c r="D604" i="1"/>
  <c r="C604" i="1"/>
  <c r="G604" i="1" s="1"/>
  <c r="D603" i="1"/>
  <c r="C603" i="1"/>
  <c r="H602" i="1"/>
  <c r="D602" i="1"/>
  <c r="C602" i="1"/>
  <c r="G602" i="1" s="1"/>
  <c r="H601" i="1"/>
  <c r="D601" i="1"/>
  <c r="C601" i="1"/>
  <c r="G601" i="1" s="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6" i="1"/>
  <c r="C586" i="1"/>
  <c r="D585" i="1"/>
  <c r="C585" i="1"/>
  <c r="D584" i="1"/>
  <c r="C584" i="1"/>
  <c r="D583" i="1"/>
  <c r="C583" i="1"/>
  <c r="D582" i="1"/>
  <c r="C582" i="1"/>
  <c r="D581" i="1"/>
  <c r="C581" i="1"/>
  <c r="D580" i="1"/>
  <c r="C580" i="1"/>
  <c r="D579" i="1"/>
  <c r="C579" i="1"/>
  <c r="D578" i="1"/>
  <c r="C578" i="1"/>
  <c r="D577" i="1"/>
  <c r="C577" i="1"/>
  <c r="D576" i="1"/>
  <c r="C576"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C510" i="1"/>
  <c r="D508" i="1"/>
  <c r="C508" i="1"/>
  <c r="D507" i="1"/>
  <c r="C507" i="1"/>
  <c r="D506" i="1"/>
  <c r="C506" i="1"/>
  <c r="D505" i="1"/>
  <c r="C505" i="1"/>
  <c r="D504" i="1"/>
  <c r="C504" i="1"/>
  <c r="D503" i="1"/>
  <c r="C503" i="1"/>
  <c r="D502" i="1"/>
  <c r="C502" i="1"/>
  <c r="H501" i="1"/>
  <c r="G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C489" i="1"/>
  <c r="G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C479" i="1"/>
  <c r="D477" i="1"/>
  <c r="C477" i="1"/>
  <c r="D476" i="1"/>
  <c r="C476" i="1"/>
  <c r="D475" i="1"/>
  <c r="C475" i="1"/>
  <c r="D474" i="1"/>
  <c r="C474" i="1"/>
  <c r="D473" i="1"/>
  <c r="C473" i="1"/>
  <c r="H472" i="1"/>
  <c r="G472" i="1"/>
  <c r="C472" i="1"/>
  <c r="H471" i="1"/>
  <c r="G471" i="1"/>
  <c r="D471" i="1"/>
  <c r="C471" i="1"/>
  <c r="H470" i="1"/>
  <c r="G470" i="1"/>
  <c r="D470" i="1"/>
  <c r="C470" i="1"/>
  <c r="H469" i="1"/>
  <c r="G469" i="1"/>
  <c r="D469" i="1"/>
  <c r="C469" i="1"/>
  <c r="H468" i="1"/>
  <c r="G468" i="1"/>
  <c r="D468" i="1"/>
  <c r="C468" i="1"/>
  <c r="H467" i="1"/>
  <c r="G467" i="1"/>
  <c r="D467" i="1"/>
  <c r="C467" i="1"/>
  <c r="C466" i="1"/>
  <c r="G465" i="1"/>
  <c r="D465" i="1"/>
  <c r="C465" i="1"/>
  <c r="H465" i="1" s="1"/>
  <c r="G464" i="1"/>
  <c r="D464" i="1"/>
  <c r="C464" i="1"/>
  <c r="H464" i="1" s="1"/>
  <c r="G463" i="1"/>
  <c r="C463" i="1"/>
  <c r="H463" i="1" s="1"/>
  <c r="H462" i="1"/>
  <c r="D462" i="1"/>
  <c r="C462" i="1"/>
  <c r="G462" i="1" s="1"/>
  <c r="H461" i="1"/>
  <c r="D461" i="1"/>
  <c r="C461" i="1"/>
  <c r="G461" i="1" s="1"/>
  <c r="C460" i="1"/>
  <c r="D459" i="1"/>
  <c r="C459" i="1"/>
  <c r="D458" i="1"/>
  <c r="C458" i="1"/>
  <c r="D457" i="1"/>
  <c r="C457" i="1"/>
  <c r="D456" i="1"/>
  <c r="C456" i="1"/>
  <c r="D455" i="1"/>
  <c r="C455"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C441" i="1"/>
  <c r="G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C429" i="1"/>
  <c r="H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C421" i="1"/>
  <c r="D420" i="1"/>
  <c r="C420" i="1"/>
  <c r="D419" i="1"/>
  <c r="C419" i="1"/>
  <c r="D418" i="1"/>
  <c r="C418" i="1"/>
  <c r="D417" i="1"/>
  <c r="C417" i="1"/>
  <c r="D416" i="1"/>
  <c r="C416" i="1"/>
  <c r="D413" i="1"/>
  <c r="G413" i="1" s="1"/>
  <c r="C413" i="1"/>
  <c r="C412" i="1"/>
  <c r="C411" i="1"/>
  <c r="H406" i="1"/>
  <c r="D406" i="1"/>
  <c r="C406" i="1"/>
  <c r="G406" i="1" s="1"/>
  <c r="D405" i="1"/>
  <c r="H405" i="1" s="1"/>
  <c r="C405" i="1"/>
  <c r="H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C395" i="1"/>
  <c r="G395" i="1" s="1"/>
  <c r="G394" i="1"/>
  <c r="D394" i="1"/>
  <c r="C394" i="1"/>
  <c r="H394" i="1" s="1"/>
  <c r="G393" i="1"/>
  <c r="D393" i="1"/>
  <c r="C393" i="1"/>
  <c r="H393" i="1" s="1"/>
  <c r="G392" i="1"/>
  <c r="D392" i="1"/>
  <c r="C392" i="1"/>
  <c r="H392" i="1" s="1"/>
  <c r="G391" i="1"/>
  <c r="C391" i="1"/>
  <c r="H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H363" i="1"/>
  <c r="G363" i="1"/>
  <c r="D363" i="1"/>
  <c r="C363" i="1"/>
  <c r="H362" i="1"/>
  <c r="G362" i="1"/>
  <c r="D362" i="1"/>
  <c r="C362" i="1"/>
  <c r="H361" i="1"/>
  <c r="G361" i="1"/>
  <c r="D361" i="1"/>
  <c r="C361" i="1"/>
  <c r="H360" i="1"/>
  <c r="G360" i="1"/>
  <c r="D360" i="1"/>
  <c r="C360" i="1"/>
  <c r="C359"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C351" i="1"/>
  <c r="G351" i="1" s="1"/>
  <c r="D350" i="1"/>
  <c r="C350" i="1"/>
  <c r="H350" i="1" s="1"/>
  <c r="G349" i="1"/>
  <c r="D349" i="1"/>
  <c r="C349" i="1"/>
  <c r="H349" i="1" s="1"/>
  <c r="G348" i="1"/>
  <c r="D348" i="1"/>
  <c r="C348" i="1"/>
  <c r="H348" i="1" s="1"/>
  <c r="D347" i="1"/>
  <c r="C347" i="1"/>
  <c r="H347" i="1" s="1"/>
  <c r="H346" i="1"/>
  <c r="G346" i="1"/>
  <c r="C346" i="1"/>
  <c r="D344" i="1"/>
  <c r="C344" i="1"/>
  <c r="H344" i="1" s="1"/>
  <c r="G343" i="1"/>
  <c r="C343" i="1"/>
  <c r="H343" i="1" s="1"/>
  <c r="H342" i="1"/>
  <c r="D342" i="1"/>
  <c r="C342" i="1"/>
  <c r="G342" i="1" s="1"/>
  <c r="H341" i="1"/>
  <c r="D341" i="1"/>
  <c r="C341" i="1"/>
  <c r="G341" i="1" s="1"/>
  <c r="C340" i="1"/>
  <c r="G340" i="1" s="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G331" i="1" s="1"/>
  <c r="G330" i="1"/>
  <c r="D330" i="1"/>
  <c r="C330" i="1"/>
  <c r="H330" i="1" s="1"/>
  <c r="D329" i="1"/>
  <c r="C329" i="1"/>
  <c r="H329" i="1" s="1"/>
  <c r="D328" i="1"/>
  <c r="C328" i="1"/>
  <c r="H328" i="1" s="1"/>
  <c r="G327" i="1"/>
  <c r="D327" i="1"/>
  <c r="C327" i="1"/>
  <c r="H327" i="1" s="1"/>
  <c r="G326" i="1"/>
  <c r="D326" i="1"/>
  <c r="C326" i="1"/>
  <c r="H326" i="1" s="1"/>
  <c r="D325" i="1"/>
  <c r="C325" i="1"/>
  <c r="H325" i="1" s="1"/>
  <c r="D324" i="1"/>
  <c r="C324" i="1"/>
  <c r="H324" i="1" s="1"/>
  <c r="G323" i="1"/>
  <c r="D323" i="1"/>
  <c r="C323" i="1"/>
  <c r="H323" i="1" s="1"/>
  <c r="G322" i="1"/>
  <c r="D322" i="1"/>
  <c r="C322" i="1"/>
  <c r="H322" i="1" s="1"/>
  <c r="D321" i="1"/>
  <c r="C321" i="1"/>
  <c r="H321" i="1" s="1"/>
  <c r="D320" i="1"/>
  <c r="C320" i="1"/>
  <c r="H320" i="1" s="1"/>
  <c r="G319" i="1"/>
  <c r="D319" i="1"/>
  <c r="C319" i="1"/>
  <c r="H319" i="1" s="1"/>
  <c r="G318" i="1"/>
  <c r="D318" i="1"/>
  <c r="C318" i="1"/>
  <c r="H318" i="1" s="1"/>
  <c r="D317" i="1"/>
  <c r="C317" i="1"/>
  <c r="H317" i="1" s="1"/>
  <c r="D316" i="1"/>
  <c r="C316" i="1"/>
  <c r="H316" i="1" s="1"/>
  <c r="G315" i="1"/>
  <c r="D315" i="1"/>
  <c r="C315" i="1"/>
  <c r="H315" i="1" s="1"/>
  <c r="G314" i="1"/>
  <c r="D314" i="1"/>
  <c r="C314" i="1"/>
  <c r="H314" i="1" s="1"/>
  <c r="D313" i="1"/>
  <c r="C313" i="1"/>
  <c r="H313" i="1" s="1"/>
  <c r="G312" i="1"/>
  <c r="C312" i="1"/>
  <c r="H312" i="1" s="1"/>
  <c r="H311" i="1"/>
  <c r="D311" i="1"/>
  <c r="C311" i="1"/>
  <c r="G311" i="1" s="1"/>
  <c r="H310" i="1"/>
  <c r="D310" i="1"/>
  <c r="C310" i="1"/>
  <c r="G310" i="1" s="1"/>
  <c r="H309" i="1"/>
  <c r="D309" i="1"/>
  <c r="C309" i="1"/>
  <c r="G309" i="1" s="1"/>
  <c r="H308" i="1"/>
  <c r="D308" i="1"/>
  <c r="C308" i="1"/>
  <c r="G308"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C299" i="1"/>
  <c r="G299" i="1" s="1"/>
  <c r="G298" i="1"/>
  <c r="D298" i="1"/>
  <c r="C298" i="1"/>
  <c r="H298" i="1" s="1"/>
  <c r="G297" i="1"/>
  <c r="D297" i="1"/>
  <c r="C297" i="1"/>
  <c r="H297" i="1" s="1"/>
  <c r="D296" i="1"/>
  <c r="C296" i="1"/>
  <c r="H296" i="1" s="1"/>
  <c r="D295" i="1"/>
  <c r="C295" i="1"/>
  <c r="H295" i="1" s="1"/>
  <c r="D292" i="1"/>
  <c r="G292" i="1" s="1"/>
  <c r="C292" i="1"/>
  <c r="D291" i="1"/>
  <c r="C291" i="1"/>
  <c r="H291" i="1" s="1"/>
  <c r="D290" i="1"/>
  <c r="C290" i="1"/>
  <c r="H290" i="1" s="1"/>
  <c r="D289" i="1"/>
  <c r="G289" i="1" s="1"/>
  <c r="C289" i="1"/>
  <c r="G288" i="1"/>
  <c r="D288" i="1"/>
  <c r="C288" i="1"/>
  <c r="H284" i="1"/>
  <c r="C284" i="1"/>
  <c r="G284" i="1" s="1"/>
  <c r="H283" i="1"/>
  <c r="G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G264" i="1" s="1"/>
  <c r="D263" i="1"/>
  <c r="C263" i="1"/>
  <c r="H263" i="1" s="1"/>
  <c r="G262" i="1"/>
  <c r="D262" i="1"/>
  <c r="C262" i="1"/>
  <c r="H262" i="1" s="1"/>
  <c r="G261" i="1"/>
  <c r="D261" i="1"/>
  <c r="C261" i="1"/>
  <c r="H261" i="1" s="1"/>
  <c r="D260" i="1"/>
  <c r="C260" i="1"/>
  <c r="H260" i="1" s="1"/>
  <c r="H258" i="1"/>
  <c r="D258" i="1"/>
  <c r="C258" i="1"/>
  <c r="G258" i="1" s="1"/>
  <c r="H257" i="1"/>
  <c r="D257" i="1"/>
  <c r="C257" i="1"/>
  <c r="G257" i="1" s="1"/>
  <c r="H256" i="1"/>
  <c r="D256" i="1"/>
  <c r="C256" i="1"/>
  <c r="G256" i="1" s="1"/>
  <c r="C255" i="1"/>
  <c r="G255" i="1" s="1"/>
  <c r="D254" i="1"/>
  <c r="C254" i="1"/>
  <c r="H254" i="1" s="1"/>
  <c r="G253" i="1"/>
  <c r="D253" i="1"/>
  <c r="C253" i="1"/>
  <c r="H253" i="1" s="1"/>
  <c r="G252" i="1"/>
  <c r="D252" i="1"/>
  <c r="C252" i="1"/>
  <c r="H252" i="1" s="1"/>
  <c r="D251" i="1"/>
  <c r="C251" i="1"/>
  <c r="H251" i="1" s="1"/>
  <c r="D250" i="1"/>
  <c r="C250" i="1"/>
  <c r="H250" i="1" s="1"/>
  <c r="C249" i="1"/>
  <c r="C248" i="1"/>
  <c r="G247" i="1"/>
  <c r="D247" i="1"/>
  <c r="C247" i="1"/>
  <c r="H247" i="1" s="1"/>
  <c r="G246" i="1"/>
  <c r="D246" i="1"/>
  <c r="C246" i="1"/>
  <c r="H246" i="1" s="1"/>
  <c r="D245" i="1"/>
  <c r="C245" i="1"/>
  <c r="H245" i="1" s="1"/>
  <c r="D244" i="1"/>
  <c r="C244" i="1"/>
  <c r="H244" i="1" s="1"/>
  <c r="G243" i="1"/>
  <c r="D243" i="1"/>
  <c r="C243" i="1"/>
  <c r="H243" i="1" s="1"/>
  <c r="G242" i="1"/>
  <c r="D242" i="1"/>
  <c r="C242" i="1"/>
  <c r="H242" i="1" s="1"/>
  <c r="D241" i="1"/>
  <c r="C241" i="1"/>
  <c r="H241" i="1" s="1"/>
  <c r="D240" i="1"/>
  <c r="C240" i="1"/>
  <c r="H240" i="1" s="1"/>
  <c r="G239" i="1"/>
  <c r="D239" i="1"/>
  <c r="C239" i="1"/>
  <c r="H239" i="1" s="1"/>
  <c r="G238" i="1"/>
  <c r="D238" i="1"/>
  <c r="C238" i="1"/>
  <c r="H238" i="1" s="1"/>
  <c r="D237" i="1"/>
  <c r="C237" i="1"/>
  <c r="H237" i="1" s="1"/>
  <c r="G236" i="1"/>
  <c r="C236" i="1"/>
  <c r="H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0" i="1"/>
  <c r="C210" i="1"/>
  <c r="H210" i="1" s="1"/>
  <c r="D209" i="1"/>
  <c r="C209" i="1"/>
  <c r="G208" i="1"/>
  <c r="D208" i="1"/>
  <c r="C208" i="1"/>
  <c r="H208" i="1" s="1"/>
  <c r="D207" i="1"/>
  <c r="G207" i="1" s="1"/>
  <c r="C207"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C192" i="1"/>
  <c r="D191" i="1"/>
  <c r="C191" i="1"/>
  <c r="G190" i="1"/>
  <c r="D190" i="1"/>
  <c r="C190" i="1"/>
  <c r="H190" i="1" s="1"/>
  <c r="D189" i="1"/>
  <c r="G189" i="1" s="1"/>
  <c r="C189" i="1"/>
  <c r="H189" i="1" s="1"/>
  <c r="D188" i="1"/>
  <c r="C188" i="1"/>
  <c r="D187" i="1"/>
  <c r="C187" i="1"/>
  <c r="H187" i="1" s="1"/>
  <c r="G186" i="1"/>
  <c r="D186" i="1"/>
  <c r="C186" i="1"/>
  <c r="H186" i="1" s="1"/>
  <c r="D185" i="1"/>
  <c r="G185" i="1" s="1"/>
  <c r="C185" i="1"/>
  <c r="D184" i="1"/>
  <c r="C184" i="1"/>
  <c r="D183" i="1"/>
  <c r="C183" i="1"/>
  <c r="H183" i="1" s="1"/>
  <c r="D182" i="1"/>
  <c r="G182" i="1" s="1"/>
  <c r="C182" i="1"/>
  <c r="H182" i="1" s="1"/>
  <c r="D181" i="1"/>
  <c r="G181" i="1" s="1"/>
  <c r="C181" i="1"/>
  <c r="D180" i="1"/>
  <c r="C180" i="1"/>
  <c r="H180" i="1" s="1"/>
  <c r="D179" i="1"/>
  <c r="C179" i="1"/>
  <c r="H179" i="1" s="1"/>
  <c r="G178" i="1"/>
  <c r="D178" i="1"/>
  <c r="C178" i="1"/>
  <c r="H178" i="1" s="1"/>
  <c r="D177" i="1"/>
  <c r="G177" i="1" s="1"/>
  <c r="C177" i="1"/>
  <c r="H177" i="1" s="1"/>
  <c r="D176" i="1"/>
  <c r="C176" i="1"/>
  <c r="H176" i="1" s="1"/>
  <c r="D175" i="1"/>
  <c r="C175" i="1"/>
  <c r="G174" i="1"/>
  <c r="D174" i="1"/>
  <c r="C174" i="1"/>
  <c r="H174" i="1" s="1"/>
  <c r="H173" i="1"/>
  <c r="G173" i="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H160" i="1"/>
  <c r="C160" i="1"/>
  <c r="G160" i="1" s="1"/>
  <c r="H158" i="1"/>
  <c r="D158" i="1"/>
  <c r="C158" i="1"/>
  <c r="G158" i="1" s="1"/>
  <c r="D157" i="1"/>
  <c r="H157" i="1" s="1"/>
  <c r="C157" i="1"/>
  <c r="H156" i="1"/>
  <c r="D156" i="1"/>
  <c r="C156" i="1"/>
  <c r="G156" i="1" s="1"/>
  <c r="H155" i="1"/>
  <c r="D155" i="1"/>
  <c r="C155" i="1"/>
  <c r="G155" i="1" s="1"/>
  <c r="H154" i="1"/>
  <c r="D154" i="1"/>
  <c r="C154" i="1"/>
  <c r="G154" i="1" s="1"/>
  <c r="D153" i="1"/>
  <c r="H153" i="1" s="1"/>
  <c r="C153" i="1"/>
  <c r="D152" i="1"/>
  <c r="H152" i="1" s="1"/>
  <c r="C152" i="1"/>
  <c r="H151" i="1"/>
  <c r="D151" i="1"/>
  <c r="C151" i="1"/>
  <c r="G151" i="1" s="1"/>
  <c r="H150" i="1"/>
  <c r="D150" i="1"/>
  <c r="C150" i="1"/>
  <c r="G150"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D134" i="1"/>
  <c r="C134" i="1"/>
  <c r="G134" i="1" s="1"/>
  <c r="H133" i="1"/>
  <c r="D133" i="1"/>
  <c r="C133" i="1"/>
  <c r="G133" i="1" s="1"/>
  <c r="H132" i="1"/>
  <c r="D132" i="1"/>
  <c r="C132" i="1"/>
  <c r="G132" i="1" s="1"/>
  <c r="H131" i="1"/>
  <c r="D131" i="1"/>
  <c r="C131" i="1"/>
  <c r="D130" i="1"/>
  <c r="H130" i="1" s="1"/>
  <c r="C130" i="1"/>
  <c r="G128" i="1"/>
  <c r="D128" i="1"/>
  <c r="C128" i="1"/>
  <c r="H128" i="1" s="1"/>
  <c r="D127" i="1"/>
  <c r="C127" i="1"/>
  <c r="H127" i="1" s="1"/>
  <c r="D126" i="1"/>
  <c r="C126" i="1"/>
  <c r="H126" i="1" s="1"/>
  <c r="D125" i="1"/>
  <c r="G125" i="1" s="1"/>
  <c r="C125" i="1"/>
  <c r="C124" i="1"/>
  <c r="D123" i="1"/>
  <c r="H123" i="1" s="1"/>
  <c r="C123" i="1"/>
  <c r="D122" i="1"/>
  <c r="H122" i="1" s="1"/>
  <c r="C122" i="1"/>
  <c r="D121" i="1"/>
  <c r="H121" i="1" s="1"/>
  <c r="C121" i="1"/>
  <c r="C120" i="1"/>
  <c r="G119" i="1"/>
  <c r="D119" i="1"/>
  <c r="C119" i="1"/>
  <c r="H119" i="1" s="1"/>
  <c r="D118" i="1"/>
  <c r="C118" i="1"/>
  <c r="H118" i="1" s="1"/>
  <c r="D117" i="1"/>
  <c r="C117" i="1"/>
  <c r="H117" i="1" s="1"/>
  <c r="G116" i="1"/>
  <c r="D116" i="1"/>
  <c r="C116" i="1"/>
  <c r="H116" i="1" s="1"/>
  <c r="G115" i="1"/>
  <c r="D115" i="1"/>
  <c r="C115" i="1"/>
  <c r="H115" i="1" s="1"/>
  <c r="D114" i="1"/>
  <c r="C114" i="1"/>
  <c r="H114" i="1" s="1"/>
  <c r="D113" i="1"/>
  <c r="C113" i="1"/>
  <c r="H113" i="1" s="1"/>
  <c r="G112" i="1"/>
  <c r="D112" i="1"/>
  <c r="C112" i="1"/>
  <c r="H112" i="1" s="1"/>
  <c r="G111" i="1"/>
  <c r="D111" i="1"/>
  <c r="C111" i="1"/>
  <c r="H111" i="1" s="1"/>
  <c r="D110" i="1"/>
  <c r="C110" i="1"/>
  <c r="H110" i="1" s="1"/>
  <c r="D109" i="1"/>
  <c r="C109" i="1"/>
  <c r="H109" i="1" s="1"/>
  <c r="C108" i="1"/>
  <c r="H107" i="1"/>
  <c r="D107" i="1"/>
  <c r="C107" i="1"/>
  <c r="G107" i="1" s="1"/>
  <c r="H106" i="1"/>
  <c r="D106" i="1"/>
  <c r="C106" i="1"/>
  <c r="G106" i="1" s="1"/>
  <c r="H105" i="1"/>
  <c r="D105" i="1"/>
  <c r="C105" i="1"/>
  <c r="G105" i="1" s="1"/>
  <c r="H104" i="1"/>
  <c r="D104" i="1"/>
  <c r="C104" i="1"/>
  <c r="G104"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C94" i="1"/>
  <c r="G94" i="1" s="1"/>
  <c r="G93" i="1"/>
  <c r="D93" i="1"/>
  <c r="C93" i="1"/>
  <c r="H93" i="1" s="1"/>
  <c r="G92" i="1"/>
  <c r="D92" i="1"/>
  <c r="C92" i="1"/>
  <c r="H92" i="1" s="1"/>
  <c r="D91" i="1"/>
  <c r="C91" i="1"/>
  <c r="H91" i="1" s="1"/>
  <c r="D90" i="1"/>
  <c r="C90" i="1"/>
  <c r="H90" i="1" s="1"/>
  <c r="G89" i="1"/>
  <c r="D89" i="1"/>
  <c r="C89" i="1"/>
  <c r="H89" i="1" s="1"/>
  <c r="G88" i="1"/>
  <c r="D88" i="1"/>
  <c r="C88" i="1"/>
  <c r="H88" i="1" s="1"/>
  <c r="D87" i="1"/>
  <c r="C87" i="1"/>
  <c r="H87" i="1" s="1"/>
  <c r="D86" i="1"/>
  <c r="C86" i="1"/>
  <c r="H86" i="1" s="1"/>
  <c r="G85" i="1"/>
  <c r="D85" i="1"/>
  <c r="C85" i="1"/>
  <c r="H85" i="1" s="1"/>
  <c r="G84" i="1"/>
  <c r="D84" i="1"/>
  <c r="C84" i="1"/>
  <c r="H84" i="1" s="1"/>
  <c r="D83" i="1"/>
  <c r="C83" i="1"/>
  <c r="H83" i="1" s="1"/>
  <c r="D82" i="1"/>
  <c r="C82" i="1"/>
  <c r="H82" i="1" s="1"/>
  <c r="G81" i="1"/>
  <c r="D81" i="1"/>
  <c r="C81" i="1"/>
  <c r="H81" i="1" s="1"/>
  <c r="G80" i="1"/>
  <c r="D80" i="1"/>
  <c r="C80" i="1"/>
  <c r="H80" i="1" s="1"/>
  <c r="C79" i="1"/>
  <c r="C78" i="1"/>
  <c r="D77" i="1"/>
  <c r="C77" i="1"/>
  <c r="H77" i="1" s="1"/>
  <c r="D76" i="1"/>
  <c r="C76" i="1"/>
  <c r="H76" i="1" s="1"/>
  <c r="G75" i="1"/>
  <c r="D75" i="1"/>
  <c r="C75" i="1"/>
  <c r="H75" i="1" s="1"/>
  <c r="G74" i="1"/>
  <c r="D74" i="1"/>
  <c r="C74" i="1"/>
  <c r="H74" i="1" s="1"/>
  <c r="D73" i="1"/>
  <c r="C73" i="1"/>
  <c r="H73" i="1" s="1"/>
  <c r="D72" i="1"/>
  <c r="C72" i="1"/>
  <c r="H72" i="1" s="1"/>
  <c r="G71" i="1"/>
  <c r="D71" i="1"/>
  <c r="C71" i="1"/>
  <c r="D70" i="1"/>
  <c r="G70" i="1" s="1"/>
  <c r="C70" i="1"/>
  <c r="D69" i="1"/>
  <c r="C69" i="1"/>
  <c r="H69" i="1" s="1"/>
  <c r="D68" i="1"/>
  <c r="C68" i="1"/>
  <c r="H68" i="1" s="1"/>
  <c r="H67" i="1"/>
  <c r="G67" i="1"/>
  <c r="C67" i="1"/>
  <c r="H66" i="1"/>
  <c r="G66" i="1"/>
  <c r="D66" i="1"/>
  <c r="C66" i="1"/>
  <c r="H65" i="1"/>
  <c r="G65" i="1"/>
  <c r="D65" i="1"/>
  <c r="C65" i="1"/>
  <c r="C64" i="1"/>
  <c r="G64" i="1" s="1"/>
  <c r="D63" i="1"/>
  <c r="C63" i="1"/>
  <c r="H63" i="1" s="1"/>
  <c r="G62" i="1"/>
  <c r="D62" i="1"/>
  <c r="C62" i="1"/>
  <c r="H62" i="1" s="1"/>
  <c r="G61" i="1"/>
  <c r="D61" i="1"/>
  <c r="C61" i="1"/>
  <c r="H61" i="1" s="1"/>
  <c r="D60" i="1"/>
  <c r="C60" i="1"/>
  <c r="H60" i="1" s="1"/>
  <c r="D59" i="1"/>
  <c r="C59" i="1"/>
  <c r="H59" i="1" s="1"/>
  <c r="G58" i="1"/>
  <c r="D58" i="1"/>
  <c r="C58" i="1"/>
  <c r="H58" i="1" s="1"/>
  <c r="D57" i="1"/>
  <c r="G57" i="1" s="1"/>
  <c r="C57" i="1"/>
  <c r="H57" i="1" s="1"/>
  <c r="D56" i="1"/>
  <c r="C56" i="1"/>
  <c r="C55" i="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C47" i="1"/>
  <c r="H45" i="1"/>
  <c r="G45" i="1"/>
  <c r="D45" i="1"/>
  <c r="C45" i="1"/>
  <c r="H44" i="1"/>
  <c r="G44" i="1"/>
  <c r="D44" i="1"/>
  <c r="C44" i="1"/>
  <c r="H43" i="1"/>
  <c r="G43" i="1"/>
  <c r="D43" i="1"/>
  <c r="C43" i="1"/>
  <c r="H42" i="1"/>
  <c r="G42" i="1"/>
  <c r="D42" i="1"/>
  <c r="C42" i="1"/>
  <c r="H41" i="1"/>
  <c r="G41" i="1"/>
  <c r="D41" i="1"/>
  <c r="C41" i="1"/>
  <c r="C40" i="1"/>
  <c r="G40" i="1" s="1"/>
  <c r="D39" i="1"/>
  <c r="C39" i="1"/>
  <c r="H39" i="1" s="1"/>
  <c r="G38" i="1"/>
  <c r="D38" i="1"/>
  <c r="C38" i="1"/>
  <c r="H38" i="1" s="1"/>
  <c r="G37" i="1"/>
  <c r="D37" i="1"/>
  <c r="C37" i="1"/>
  <c r="H37" i="1" s="1"/>
  <c r="D36" i="1"/>
  <c r="C36" i="1"/>
  <c r="H36" i="1" s="1"/>
  <c r="D35" i="1"/>
  <c r="C35" i="1"/>
  <c r="H35" i="1" s="1"/>
  <c r="G34" i="1"/>
  <c r="D34" i="1"/>
  <c r="C34" i="1"/>
  <c r="H34" i="1" s="1"/>
  <c r="C33" i="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C4" i="1"/>
  <c r="G4" i="1" s="1"/>
  <c r="C3" i="1"/>
  <c r="E27" i="9" l="1"/>
  <c r="B27" i="9" s="1"/>
  <c r="E286" i="9"/>
  <c r="B286" i="9" s="1"/>
  <c r="E288" i="9"/>
  <c r="B288" i="9" s="1"/>
  <c r="E303" i="9"/>
  <c r="B303" i="9" s="1"/>
  <c r="E33" i="9"/>
  <c r="B33" i="9" s="1"/>
  <c r="B215" i="9"/>
  <c r="E296" i="9"/>
  <c r="B296" i="9" s="1"/>
  <c r="D1409" i="1"/>
  <c r="E114" i="6"/>
  <c r="G1420" i="1"/>
  <c r="G1576" i="1"/>
  <c r="G1579" i="1"/>
  <c r="H1509" i="1"/>
  <c r="H1501" i="1"/>
  <c r="G1492" i="1"/>
  <c r="H1489" i="1"/>
  <c r="H1485" i="1"/>
  <c r="D6" i="8"/>
  <c r="C1481" i="1" s="1"/>
  <c r="H1264" i="1"/>
  <c r="H1244" i="1"/>
  <c r="H1224" i="1"/>
  <c r="H1218" i="1"/>
  <c r="G1166" i="1"/>
  <c r="G1165" i="1"/>
  <c r="E293" i="9"/>
  <c r="B293" i="9" s="1"/>
  <c r="G1163" i="1"/>
  <c r="G1157" i="1"/>
  <c r="G1160" i="1"/>
  <c r="G1156" i="1"/>
  <c r="G1154" i="1"/>
  <c r="G1155" i="1"/>
  <c r="F170" i="5"/>
  <c r="H1054" i="1"/>
  <c r="F69" i="5"/>
  <c r="H1047" i="1"/>
  <c r="E12" i="5"/>
  <c r="D990" i="1" s="1"/>
  <c r="H990" i="1" s="1"/>
  <c r="F19" i="5"/>
  <c r="D991" i="1"/>
  <c r="H991" i="1" s="1"/>
  <c r="G986" i="1"/>
  <c r="G987" i="1"/>
  <c r="H821" i="1"/>
  <c r="F219" i="9"/>
  <c r="H711" i="1"/>
  <c r="H703" i="1"/>
  <c r="H657" i="1"/>
  <c r="E26" i="9"/>
  <c r="B26" i="9" s="1"/>
  <c r="H649" i="1"/>
  <c r="H644" i="1"/>
  <c r="H645" i="1"/>
  <c r="D645" i="1"/>
  <c r="G645" i="1" s="1"/>
  <c r="H641" i="1"/>
  <c r="H413" i="1"/>
  <c r="G405" i="1"/>
  <c r="G404" i="1"/>
  <c r="F402" i="4"/>
  <c r="G364" i="1"/>
  <c r="H292" i="1"/>
  <c r="H289" i="1"/>
  <c r="G411" i="1"/>
  <c r="H288" i="1"/>
  <c r="E273" i="9"/>
  <c r="B273" i="9" s="1"/>
  <c r="F259" i="4"/>
  <c r="H209" i="1"/>
  <c r="H206" i="1"/>
  <c r="H207" i="1"/>
  <c r="H191" i="1"/>
  <c r="H184" i="1"/>
  <c r="H188" i="1"/>
  <c r="F223" i="9"/>
  <c r="B223" i="9" s="1"/>
  <c r="F188" i="4"/>
  <c r="H185" i="1"/>
  <c r="E45" i="9"/>
  <c r="B45" i="9" s="1"/>
  <c r="B221" i="9"/>
  <c r="F221" i="9"/>
  <c r="H181" i="1"/>
  <c r="F177" i="4"/>
  <c r="H175" i="1"/>
  <c r="G172" i="1"/>
  <c r="G170" i="1"/>
  <c r="G169" i="1"/>
  <c r="G168" i="1"/>
  <c r="G167" i="1"/>
  <c r="G165" i="1"/>
  <c r="G166" i="1"/>
  <c r="G164" i="1"/>
  <c r="G163" i="1"/>
  <c r="G162" i="1"/>
  <c r="G161" i="1"/>
  <c r="G157" i="1"/>
  <c r="E40" i="9"/>
  <c r="B40" i="9" s="1"/>
  <c r="D149" i="1"/>
  <c r="H149" i="1" s="1"/>
  <c r="F153" i="4"/>
  <c r="G153" i="1"/>
  <c r="G152" i="1"/>
  <c r="G149" i="1"/>
  <c r="G148" i="1"/>
  <c r="G131" i="1"/>
  <c r="G130" i="1"/>
  <c r="H125" i="1"/>
  <c r="G123" i="1"/>
  <c r="G121" i="1"/>
  <c r="G122" i="1"/>
  <c r="H108" i="1"/>
  <c r="B217" i="9"/>
  <c r="F217" i="9"/>
  <c r="H71" i="1"/>
  <c r="H70" i="1"/>
  <c r="H55" i="1"/>
  <c r="H56" i="1"/>
  <c r="G60" i="1"/>
  <c r="G77" i="1"/>
  <c r="G87" i="1"/>
  <c r="G110" i="1"/>
  <c r="G114" i="1"/>
  <c r="G118" i="1"/>
  <c r="G127" i="1"/>
  <c r="H4" i="1"/>
  <c r="G35" i="1"/>
  <c r="G39" i="1"/>
  <c r="G59" i="1"/>
  <c r="G63" i="1"/>
  <c r="G68" i="1"/>
  <c r="G72" i="1"/>
  <c r="G76" i="1"/>
  <c r="G82" i="1"/>
  <c r="G86" i="1"/>
  <c r="G90" i="1"/>
  <c r="G109" i="1"/>
  <c r="G113" i="1"/>
  <c r="G117" i="1"/>
  <c r="G126" i="1"/>
  <c r="G175" i="1"/>
  <c r="G179" i="1"/>
  <c r="G183" i="1"/>
  <c r="G187" i="1"/>
  <c r="G191" i="1"/>
  <c r="G209" i="1"/>
  <c r="G240" i="1"/>
  <c r="G244" i="1"/>
  <c r="G250" i="1"/>
  <c r="G254" i="1"/>
  <c r="G263" i="1"/>
  <c r="G290" i="1"/>
  <c r="G295" i="1"/>
  <c r="G316" i="1"/>
  <c r="G320" i="1"/>
  <c r="G324" i="1"/>
  <c r="G328" i="1"/>
  <c r="H331" i="1"/>
  <c r="H340" i="1"/>
  <c r="G350" i="1"/>
  <c r="H416" i="1"/>
  <c r="G416" i="1"/>
  <c r="H418" i="1"/>
  <c r="G418" i="1"/>
  <c r="H420" i="1"/>
  <c r="G420" i="1"/>
  <c r="H503" i="1"/>
  <c r="G503" i="1"/>
  <c r="H505" i="1"/>
  <c r="G505" i="1"/>
  <c r="H507" i="1"/>
  <c r="G507" i="1"/>
  <c r="G607" i="1"/>
  <c r="H607" i="1"/>
  <c r="H366" i="1"/>
  <c r="G366" i="1"/>
  <c r="H368" i="1"/>
  <c r="G368" i="1"/>
  <c r="H370" i="1"/>
  <c r="G370" i="1"/>
  <c r="H372" i="1"/>
  <c r="G372" i="1"/>
  <c r="H374" i="1"/>
  <c r="G374" i="1"/>
  <c r="H376" i="1"/>
  <c r="G376" i="1"/>
  <c r="H378" i="1"/>
  <c r="G378" i="1"/>
  <c r="H380" i="1"/>
  <c r="G380" i="1"/>
  <c r="H382" i="1"/>
  <c r="G382" i="1"/>
  <c r="H454" i="1"/>
  <c r="G454" i="1"/>
  <c r="H456" i="1"/>
  <c r="G456" i="1"/>
  <c r="H458" i="1"/>
  <c r="G458" i="1"/>
  <c r="H473" i="1"/>
  <c r="G473" i="1"/>
  <c r="H475" i="1"/>
  <c r="G475" i="1"/>
  <c r="H477" i="1"/>
  <c r="G477" i="1"/>
  <c r="H575" i="1"/>
  <c r="G575" i="1"/>
  <c r="H577" i="1"/>
  <c r="G577" i="1"/>
  <c r="H579" i="1"/>
  <c r="G579" i="1"/>
  <c r="H581" i="1"/>
  <c r="G581" i="1"/>
  <c r="H583" i="1"/>
  <c r="G583" i="1"/>
  <c r="H585" i="1"/>
  <c r="G585" i="1"/>
  <c r="H614" i="1"/>
  <c r="G614" i="1"/>
  <c r="H40" i="1"/>
  <c r="H64" i="1"/>
  <c r="H148" i="1"/>
  <c r="H255" i="1"/>
  <c r="H264" i="1"/>
  <c r="H351" i="1"/>
  <c r="H417" i="1"/>
  <c r="G417" i="1"/>
  <c r="H419" i="1"/>
  <c r="G419" i="1"/>
  <c r="H421" i="1"/>
  <c r="G421" i="1"/>
  <c r="H502" i="1"/>
  <c r="G502" i="1"/>
  <c r="H504" i="1"/>
  <c r="G504" i="1"/>
  <c r="H506" i="1"/>
  <c r="G506" i="1"/>
  <c r="H508" i="1"/>
  <c r="G508" i="1"/>
  <c r="G603" i="1"/>
  <c r="H603" i="1"/>
  <c r="H611" i="1"/>
  <c r="G611" i="1"/>
  <c r="G36" i="1"/>
  <c r="G56" i="1"/>
  <c r="G69" i="1"/>
  <c r="G73" i="1"/>
  <c r="G83" i="1"/>
  <c r="G91" i="1"/>
  <c r="G176" i="1"/>
  <c r="G180" i="1"/>
  <c r="G184" i="1"/>
  <c r="G188" i="1"/>
  <c r="G210" i="1"/>
  <c r="G237" i="1"/>
  <c r="G241" i="1"/>
  <c r="G245" i="1"/>
  <c r="G251" i="1"/>
  <c r="G260" i="1"/>
  <c r="G291" i="1"/>
  <c r="G296" i="1"/>
  <c r="G313" i="1"/>
  <c r="G317" i="1"/>
  <c r="G321" i="1"/>
  <c r="G325" i="1"/>
  <c r="G329" i="1"/>
  <c r="G344" i="1"/>
  <c r="G347" i="1"/>
  <c r="H365" i="1"/>
  <c r="G365" i="1"/>
  <c r="H367" i="1"/>
  <c r="G367" i="1"/>
  <c r="H369" i="1"/>
  <c r="G369" i="1"/>
  <c r="H371" i="1"/>
  <c r="G371" i="1"/>
  <c r="H373" i="1"/>
  <c r="G373" i="1"/>
  <c r="H375" i="1"/>
  <c r="G375" i="1"/>
  <c r="H377" i="1"/>
  <c r="G377" i="1"/>
  <c r="H379" i="1"/>
  <c r="G379" i="1"/>
  <c r="H381" i="1"/>
  <c r="G381" i="1"/>
  <c r="H383" i="1"/>
  <c r="G383" i="1"/>
  <c r="H455" i="1"/>
  <c r="G455" i="1"/>
  <c r="H457" i="1"/>
  <c r="G457" i="1"/>
  <c r="H459" i="1"/>
  <c r="G459" i="1"/>
  <c r="H474" i="1"/>
  <c r="G474" i="1"/>
  <c r="H476" i="1"/>
  <c r="G476" i="1"/>
  <c r="H576" i="1"/>
  <c r="G576" i="1"/>
  <c r="H578" i="1"/>
  <c r="G578" i="1"/>
  <c r="H580" i="1"/>
  <c r="G580" i="1"/>
  <c r="H582" i="1"/>
  <c r="G582" i="1"/>
  <c r="H584" i="1"/>
  <c r="G584" i="1"/>
  <c r="H586" i="1"/>
  <c r="G586" i="1"/>
  <c r="H618" i="1"/>
  <c r="G618" i="1"/>
  <c r="H762" i="1"/>
  <c r="G762" i="1"/>
  <c r="H775" i="1"/>
  <c r="G775" i="1"/>
  <c r="H767" i="1"/>
  <c r="G767" i="1"/>
  <c r="H770" i="1"/>
  <c r="G770" i="1"/>
  <c r="H600" i="1"/>
  <c r="H604" i="1"/>
  <c r="H608" i="1"/>
  <c r="G615" i="1"/>
  <c r="G643" i="1"/>
  <c r="G647" i="1"/>
  <c r="G651" i="1"/>
  <c r="G655" i="1"/>
  <c r="G659" i="1"/>
  <c r="G663" i="1"/>
  <c r="G667" i="1"/>
  <c r="G671" i="1"/>
  <c r="G675" i="1"/>
  <c r="G679" i="1"/>
  <c r="G683" i="1"/>
  <c r="G687" i="1"/>
  <c r="G691" i="1"/>
  <c r="G695" i="1"/>
  <c r="G699" i="1"/>
  <c r="G703" i="1"/>
  <c r="G707" i="1"/>
  <c r="G711" i="1"/>
  <c r="G715" i="1"/>
  <c r="G719" i="1"/>
  <c r="G723" i="1"/>
  <c r="G727" i="1"/>
  <c r="G731" i="1"/>
  <c r="J1450" i="1"/>
  <c r="H1450" i="1"/>
  <c r="G1450" i="1"/>
  <c r="I1450" i="1" s="1"/>
  <c r="G632" i="1"/>
  <c r="G642" i="1"/>
  <c r="G650" i="1"/>
  <c r="G654" i="1"/>
  <c r="G658" i="1"/>
  <c r="G662" i="1"/>
  <c r="G666" i="1"/>
  <c r="G670" i="1"/>
  <c r="G674" i="1"/>
  <c r="G678" i="1"/>
  <c r="G682" i="1"/>
  <c r="G686" i="1"/>
  <c r="G690" i="1"/>
  <c r="G694" i="1"/>
  <c r="G698" i="1"/>
  <c r="G702" i="1"/>
  <c r="G706" i="1"/>
  <c r="G710" i="1"/>
  <c r="G714" i="1"/>
  <c r="G718" i="1"/>
  <c r="G722" i="1"/>
  <c r="G726" i="1"/>
  <c r="G730" i="1"/>
  <c r="H763" i="1"/>
  <c r="G763" i="1"/>
  <c r="H766" i="1"/>
  <c r="G766" i="1"/>
  <c r="H771" i="1"/>
  <c r="G771" i="1"/>
  <c r="H774" i="1"/>
  <c r="G774" i="1"/>
  <c r="H1349" i="1"/>
  <c r="G1349" i="1"/>
  <c r="H1351" i="1"/>
  <c r="G1351" i="1"/>
  <c r="H1353" i="1"/>
  <c r="G1353" i="1"/>
  <c r="H1355" i="1"/>
  <c r="G1355" i="1"/>
  <c r="H1357" i="1"/>
  <c r="G1357" i="1"/>
  <c r="H1359" i="1"/>
  <c r="G1359" i="1"/>
  <c r="H1361" i="1"/>
  <c r="G1361" i="1"/>
  <c r="H1363" i="1"/>
  <c r="G1363" i="1"/>
  <c r="H1365" i="1"/>
  <c r="G1365" i="1"/>
  <c r="H1367" i="1"/>
  <c r="G1367" i="1"/>
  <c r="G1369" i="1"/>
  <c r="H1369" i="1"/>
  <c r="G646"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59" i="1"/>
  <c r="G1059" i="1"/>
  <c r="H1068" i="1"/>
  <c r="G1068" i="1"/>
  <c r="H1070" i="1"/>
  <c r="G1070" i="1"/>
  <c r="H1072" i="1"/>
  <c r="G1072" i="1"/>
  <c r="H1074" i="1"/>
  <c r="G1074" i="1"/>
  <c r="H1076" i="1"/>
  <c r="G1076" i="1"/>
  <c r="H1078" i="1"/>
  <c r="G1078" i="1"/>
  <c r="H1080" i="1"/>
  <c r="G1080" i="1"/>
  <c r="H1082" i="1"/>
  <c r="G1082" i="1"/>
  <c r="H1084" i="1"/>
  <c r="G1084" i="1"/>
  <c r="G1086" i="1"/>
  <c r="H1086" i="1"/>
  <c r="G1094" i="1"/>
  <c r="H1094" i="1"/>
  <c r="G1129" i="1"/>
  <c r="H1129" i="1"/>
  <c r="G1137" i="1"/>
  <c r="H1137" i="1"/>
  <c r="G1312" i="1"/>
  <c r="H1312" i="1"/>
  <c r="G1315" i="1"/>
  <c r="H1315" i="1"/>
  <c r="G1320" i="1"/>
  <c r="H1320" i="1"/>
  <c r="G1323" i="1"/>
  <c r="H1323" i="1"/>
  <c r="G1328" i="1"/>
  <c r="H1328" i="1"/>
  <c r="H1444" i="1"/>
  <c r="G1444" i="1"/>
  <c r="I1444" i="1" s="1"/>
  <c r="J1444" i="1"/>
  <c r="H1143" i="1"/>
  <c r="G1143" i="1"/>
  <c r="H1145" i="1"/>
  <c r="G1145" i="1"/>
  <c r="H1147" i="1"/>
  <c r="G1147" i="1"/>
  <c r="H1149" i="1"/>
  <c r="G1149" i="1"/>
  <c r="H1151" i="1"/>
  <c r="G1151"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3" i="1"/>
  <c r="G1063" i="1"/>
  <c r="H1067" i="1"/>
  <c r="G1067" i="1"/>
  <c r="H1069" i="1"/>
  <c r="G1069" i="1"/>
  <c r="H1071" i="1"/>
  <c r="G1071" i="1"/>
  <c r="H1073" i="1"/>
  <c r="G1073" i="1"/>
  <c r="H1075" i="1"/>
  <c r="G1075" i="1"/>
  <c r="H1077" i="1"/>
  <c r="G1077" i="1"/>
  <c r="H1079" i="1"/>
  <c r="G1079" i="1"/>
  <c r="H1081" i="1"/>
  <c r="G1081" i="1"/>
  <c r="H1083" i="1"/>
  <c r="G1083" i="1"/>
  <c r="H1085" i="1"/>
  <c r="G1085" i="1"/>
  <c r="G1090" i="1"/>
  <c r="H1090" i="1"/>
  <c r="G1125" i="1"/>
  <c r="H1125" i="1"/>
  <c r="G1133" i="1"/>
  <c r="H1133" i="1"/>
  <c r="G1141" i="1"/>
  <c r="H1141" i="1"/>
  <c r="H1379" i="1"/>
  <c r="G1379" i="1"/>
  <c r="H1382" i="1"/>
  <c r="G1382" i="1"/>
  <c r="H1387" i="1"/>
  <c r="G1387" i="1"/>
  <c r="H1390" i="1"/>
  <c r="G1390" i="1"/>
  <c r="H1395" i="1"/>
  <c r="G1395" i="1"/>
  <c r="H1398" i="1"/>
  <c r="G1398" i="1"/>
  <c r="H1403" i="1"/>
  <c r="G1403" i="1"/>
  <c r="H1406" i="1"/>
  <c r="G1406" i="1"/>
  <c r="H1098" i="1"/>
  <c r="G1098" i="1"/>
  <c r="H1100" i="1"/>
  <c r="G1100" i="1"/>
  <c r="H1102" i="1"/>
  <c r="G1102" i="1"/>
  <c r="H1104" i="1"/>
  <c r="G1104" i="1"/>
  <c r="H1106" i="1"/>
  <c r="G1106" i="1"/>
  <c r="H1108" i="1"/>
  <c r="G1108" i="1"/>
  <c r="H1110" i="1"/>
  <c r="G1110" i="1"/>
  <c r="H1331" i="1"/>
  <c r="G1331" i="1"/>
  <c r="G1371" i="1"/>
  <c r="H1371" i="1"/>
  <c r="H1437" i="1"/>
  <c r="G1437" i="1"/>
  <c r="J1439" i="1"/>
  <c r="H1439" i="1"/>
  <c r="G1439" i="1"/>
  <c r="I1439" i="1" s="1"/>
  <c r="I1448" i="1"/>
  <c r="H1534" i="1"/>
  <c r="G1534" i="1"/>
  <c r="H1546" i="1"/>
  <c r="G1546" i="1"/>
  <c r="H1551" i="1"/>
  <c r="G1551" i="1"/>
  <c r="H1562" i="1"/>
  <c r="G1562" i="1"/>
  <c r="F216" i="4"/>
  <c r="D215" i="4"/>
  <c r="H1144" i="1"/>
  <c r="G1144" i="1"/>
  <c r="H1146" i="1"/>
  <c r="G1146" i="1"/>
  <c r="H1148" i="1"/>
  <c r="G1148" i="1"/>
  <c r="H1150" i="1"/>
  <c r="G1150" i="1"/>
  <c r="G1308" i="1"/>
  <c r="H1308" i="1"/>
  <c r="G1311" i="1"/>
  <c r="H1311" i="1"/>
  <c r="G1316" i="1"/>
  <c r="H1316" i="1"/>
  <c r="G1319" i="1"/>
  <c r="H1319" i="1"/>
  <c r="G1324" i="1"/>
  <c r="H1324" i="1"/>
  <c r="G1327" i="1"/>
  <c r="H1327" i="1"/>
  <c r="H1350" i="1"/>
  <c r="G1350" i="1"/>
  <c r="H1352" i="1"/>
  <c r="G1352" i="1"/>
  <c r="H1354" i="1"/>
  <c r="G1354" i="1"/>
  <c r="H1356" i="1"/>
  <c r="G1356" i="1"/>
  <c r="H1358" i="1"/>
  <c r="G1358" i="1"/>
  <c r="H1360" i="1"/>
  <c r="G1360" i="1"/>
  <c r="H1362" i="1"/>
  <c r="G1362" i="1"/>
  <c r="H1364" i="1"/>
  <c r="G1364" i="1"/>
  <c r="H1366" i="1"/>
  <c r="G1366" i="1"/>
  <c r="H1368" i="1"/>
  <c r="G1368" i="1"/>
  <c r="H1378" i="1"/>
  <c r="G1378" i="1"/>
  <c r="H1383" i="1"/>
  <c r="G1383" i="1"/>
  <c r="H1386" i="1"/>
  <c r="G1386" i="1"/>
  <c r="H1391" i="1"/>
  <c r="G1391" i="1"/>
  <c r="H1394" i="1"/>
  <c r="G1394" i="1"/>
  <c r="H1399" i="1"/>
  <c r="G1399" i="1"/>
  <c r="H1402" i="1"/>
  <c r="G1402" i="1"/>
  <c r="G1447" i="1"/>
  <c r="H1447" i="1"/>
  <c r="J1447" i="1"/>
  <c r="H1490" i="1"/>
  <c r="G1490" i="1"/>
  <c r="H1495" i="1"/>
  <c r="G1495" i="1"/>
  <c r="H1506" i="1"/>
  <c r="G1506" i="1"/>
  <c r="H1511" i="1"/>
  <c r="G1511" i="1"/>
  <c r="D124" i="1"/>
  <c r="F128" i="4"/>
  <c r="E124" i="4"/>
  <c r="G1058" i="1"/>
  <c r="G1062" i="1"/>
  <c r="H1089" i="1"/>
  <c r="H1093" i="1"/>
  <c r="H1097" i="1"/>
  <c r="G1097" i="1"/>
  <c r="H1099" i="1"/>
  <c r="G1099" i="1"/>
  <c r="H1101" i="1"/>
  <c r="G1101" i="1"/>
  <c r="H1103" i="1"/>
  <c r="G1103" i="1"/>
  <c r="H1105" i="1"/>
  <c r="G1105" i="1"/>
  <c r="H1107" i="1"/>
  <c r="G1107" i="1"/>
  <c r="H1109" i="1"/>
  <c r="G1109" i="1"/>
  <c r="H1111" i="1"/>
  <c r="G1111" i="1"/>
  <c r="H1128" i="1"/>
  <c r="H1132" i="1"/>
  <c r="H1136" i="1"/>
  <c r="H1140" i="1"/>
  <c r="H1142" i="1"/>
  <c r="G1142" i="1"/>
  <c r="H1330" i="1"/>
  <c r="G1330" i="1"/>
  <c r="G1372" i="1"/>
  <c r="H1372" i="1"/>
  <c r="G1375" i="1"/>
  <c r="H1375" i="1"/>
  <c r="G1454" i="1"/>
  <c r="H1454" i="1"/>
  <c r="G1459" i="1"/>
  <c r="H1459" i="1"/>
  <c r="J1459" i="1"/>
  <c r="H1471" i="1"/>
  <c r="J1471" i="1"/>
  <c r="G1471" i="1"/>
  <c r="H1473" i="1"/>
  <c r="J1473" i="1"/>
  <c r="G1473" i="1"/>
  <c r="H1475" i="1"/>
  <c r="G1475" i="1"/>
  <c r="H1478" i="1"/>
  <c r="J1478" i="1"/>
  <c r="G1478" i="1"/>
  <c r="D33" i="1"/>
  <c r="G33" i="1" s="1"/>
  <c r="G197" i="9"/>
  <c r="E197" i="9" s="1"/>
  <c r="B197" i="9" s="1"/>
  <c r="E7" i="4"/>
  <c r="G1472" i="1"/>
  <c r="J1472" i="1"/>
  <c r="H1472" i="1"/>
  <c r="G1474" i="1"/>
  <c r="J1474" i="1"/>
  <c r="H1474" i="1"/>
  <c r="H1486" i="1"/>
  <c r="G1486" i="1"/>
  <c r="H1491" i="1"/>
  <c r="G1491" i="1"/>
  <c r="H1502" i="1"/>
  <c r="G1502" i="1"/>
  <c r="H1507" i="1"/>
  <c r="G1507" i="1"/>
  <c r="H1530" i="1"/>
  <c r="G1530" i="1"/>
  <c r="H1547" i="1"/>
  <c r="G1547" i="1"/>
  <c r="H1558" i="1"/>
  <c r="G1558" i="1"/>
  <c r="H1563" i="1"/>
  <c r="G1563" i="1"/>
  <c r="F7" i="4"/>
  <c r="D136" i="1"/>
  <c r="H136" i="1" s="1"/>
  <c r="E139" i="4"/>
  <c r="D135" i="1" s="1"/>
  <c r="G135" i="1" s="1"/>
  <c r="H1438" i="1"/>
  <c r="G1438" i="1"/>
  <c r="J1443" i="1"/>
  <c r="H1443" i="1"/>
  <c r="G1443" i="1"/>
  <c r="I1443" i="1" s="1"/>
  <c r="J1446" i="1"/>
  <c r="H1446" i="1"/>
  <c r="G1451" i="1"/>
  <c r="H1451" i="1"/>
  <c r="I1452" i="1"/>
  <c r="G1455" i="1"/>
  <c r="H1455" i="1"/>
  <c r="I1456" i="1"/>
  <c r="J1458" i="1"/>
  <c r="H1458" i="1"/>
  <c r="G1462" i="1"/>
  <c r="H1462" i="1"/>
  <c r="H1476" i="1"/>
  <c r="J1476" i="1"/>
  <c r="H1482" i="1"/>
  <c r="G1482" i="1"/>
  <c r="H1487" i="1"/>
  <c r="G1487" i="1"/>
  <c r="H1498" i="1"/>
  <c r="G1498" i="1"/>
  <c r="H1503" i="1"/>
  <c r="G1503" i="1"/>
  <c r="H1514" i="1"/>
  <c r="G1514" i="1"/>
  <c r="H1526" i="1"/>
  <c r="G1526" i="1"/>
  <c r="H1542" i="1"/>
  <c r="G1542" i="1"/>
  <c r="H1554" i="1"/>
  <c r="G1554" i="1"/>
  <c r="H1559" i="1"/>
  <c r="G1559" i="1"/>
  <c r="D103" i="1"/>
  <c r="H103" i="1" s="1"/>
  <c r="E106" i="4"/>
  <c r="D102" i="1" s="1"/>
  <c r="H1407" i="1"/>
  <c r="G1407" i="1"/>
  <c r="H1440" i="1"/>
  <c r="G1440" i="1"/>
  <c r="I1446" i="1"/>
  <c r="I1458" i="1"/>
  <c r="I1476" i="1"/>
  <c r="H1483" i="1"/>
  <c r="G1483" i="1"/>
  <c r="H1494" i="1"/>
  <c r="G1494" i="1"/>
  <c r="H1499" i="1"/>
  <c r="G1499" i="1"/>
  <c r="H1510" i="1"/>
  <c r="G1510" i="1"/>
  <c r="H1515" i="1"/>
  <c r="G1515" i="1"/>
  <c r="H1538" i="1"/>
  <c r="G1538" i="1"/>
  <c r="H1550" i="1"/>
  <c r="G1550" i="1"/>
  <c r="H1555" i="1"/>
  <c r="G1555" i="1"/>
  <c r="F59" i="4"/>
  <c r="D50" i="4"/>
  <c r="H21" i="9"/>
  <c r="G21" i="9"/>
  <c r="F152" i="4"/>
  <c r="F225" i="4"/>
  <c r="D224" i="4"/>
  <c r="D359" i="1"/>
  <c r="H359" i="1" s="1"/>
  <c r="E363" i="4"/>
  <c r="F422" i="4"/>
  <c r="D421" i="4"/>
  <c r="D459" i="4"/>
  <c r="F460" i="4"/>
  <c r="E484" i="4"/>
  <c r="D478" i="1" s="1"/>
  <c r="D479" i="1"/>
  <c r="G479" i="1" s="1"/>
  <c r="F516" i="4"/>
  <c r="D515" i="4"/>
  <c r="D529" i="4"/>
  <c r="F530" i="4"/>
  <c r="F119" i="5"/>
  <c r="D118" i="5"/>
  <c r="G311" i="9"/>
  <c r="E311" i="9" s="1"/>
  <c r="B311" i="9" s="1"/>
  <c r="F206" i="5"/>
  <c r="H29" i="3"/>
  <c r="J1449" i="1"/>
  <c r="J1457" i="1"/>
  <c r="G1464" i="1"/>
  <c r="I1464" i="1" s="1"/>
  <c r="J1464" i="1"/>
  <c r="G1466" i="1"/>
  <c r="I1466" i="1" s="1"/>
  <c r="J1466" i="1"/>
  <c r="G1468" i="1"/>
  <c r="I1468" i="1" s="1"/>
  <c r="J1468" i="1"/>
  <c r="G193" i="9"/>
  <c r="E193" i="9" s="1"/>
  <c r="B193" i="9" s="1"/>
  <c r="B162" i="9"/>
  <c r="D221" i="1"/>
  <c r="H221" i="1" s="1"/>
  <c r="E224" i="4"/>
  <c r="D220" i="1" s="1"/>
  <c r="D311" i="4"/>
  <c r="E644" i="4"/>
  <c r="D638" i="1" s="1"/>
  <c r="D412" i="1"/>
  <c r="G412" i="1" s="1"/>
  <c r="E515" i="4"/>
  <c r="D509" i="1" s="1"/>
  <c r="D510" i="1"/>
  <c r="G510" i="1" s="1"/>
  <c r="E625" i="4"/>
  <c r="D619" i="1" s="1"/>
  <c r="G619" i="1" s="1"/>
  <c r="D620" i="1"/>
  <c r="H290" i="9"/>
  <c r="E87" i="5"/>
  <c r="D1065" i="1" s="1"/>
  <c r="D1066" i="1"/>
  <c r="D176" i="5"/>
  <c r="G310" i="9"/>
  <c r="E310" i="9" s="1"/>
  <c r="B310" i="9" s="1"/>
  <c r="F190" i="5"/>
  <c r="H1442" i="1"/>
  <c r="I1442" i="1" s="1"/>
  <c r="J1442" i="1"/>
  <c r="G1470" i="1"/>
  <c r="G1477" i="1"/>
  <c r="I1477" i="1" s="1"/>
  <c r="J1477" i="1"/>
  <c r="G1479" i="1"/>
  <c r="I1479" i="1" s="1"/>
  <c r="J1479" i="1"/>
  <c r="H1522" i="1"/>
  <c r="G1522" i="1"/>
  <c r="G1527" i="1"/>
  <c r="G1531" i="1"/>
  <c r="G1535" i="1"/>
  <c r="G1539" i="1"/>
  <c r="G1543" i="1"/>
  <c r="H1566" i="1"/>
  <c r="G1566" i="1"/>
  <c r="H1570" i="1"/>
  <c r="G1570" i="1"/>
  <c r="H1574" i="1"/>
  <c r="G1574" i="1"/>
  <c r="H1578" i="1"/>
  <c r="G1578" i="1"/>
  <c r="F106" i="4"/>
  <c r="D163" i="4"/>
  <c r="F164" i="4"/>
  <c r="E196" i="4"/>
  <c r="D192" i="1" s="1"/>
  <c r="H192" i="1" s="1"/>
  <c r="F210" i="4"/>
  <c r="D363" i="4"/>
  <c r="D643" i="4"/>
  <c r="F416" i="4"/>
  <c r="E459" i="4"/>
  <c r="D453" i="1" s="1"/>
  <c r="D460" i="1"/>
  <c r="H460" i="1" s="1"/>
  <c r="D484" i="4"/>
  <c r="D593" i="4"/>
  <c r="E78" i="5"/>
  <c r="D1057" i="1"/>
  <c r="G308" i="9"/>
  <c r="F177" i="5"/>
  <c r="F239" i="5"/>
  <c r="D238" i="5"/>
  <c r="D49" i="8"/>
  <c r="C1525" i="1"/>
  <c r="D47" i="1"/>
  <c r="H47" i="1" s="1"/>
  <c r="E50" i="4"/>
  <c r="D46" i="1" s="1"/>
  <c r="F68" i="4"/>
  <c r="D79" i="1"/>
  <c r="G79" i="1" s="1"/>
  <c r="E82" i="4"/>
  <c r="D78" i="1" s="1"/>
  <c r="H78" i="1" s="1"/>
  <c r="F112" i="4"/>
  <c r="F134" i="4"/>
  <c r="D133" i="4"/>
  <c r="E163" i="4"/>
  <c r="D249" i="1"/>
  <c r="E252" i="4"/>
  <c r="D248" i="1" s="1"/>
  <c r="H248" i="1" s="1"/>
  <c r="F264" i="4"/>
  <c r="D263" i="4"/>
  <c r="D299" i="4"/>
  <c r="D307" i="1"/>
  <c r="G307" i="1" s="1"/>
  <c r="E311" i="4"/>
  <c r="E344" i="4"/>
  <c r="D339" i="1" s="1"/>
  <c r="F364" i="4"/>
  <c r="F369" i="4"/>
  <c r="E643" i="4"/>
  <c r="D637" i="1" s="1"/>
  <c r="E421" i="4"/>
  <c r="D567" i="4"/>
  <c r="E593" i="4"/>
  <c r="E7" i="5"/>
  <c r="F12" i="5"/>
  <c r="E134" i="5"/>
  <c r="D1112" i="1" s="1"/>
  <c r="D1113" i="1"/>
  <c r="F142" i="5"/>
  <c r="D134" i="5"/>
  <c r="E238" i="5"/>
  <c r="D1216" i="1"/>
  <c r="H1216" i="1" s="1"/>
  <c r="F246" i="5"/>
  <c r="D245" i="5"/>
  <c r="F5" i="6"/>
  <c r="H24" i="3"/>
  <c r="E156" i="9"/>
  <c r="B156" i="9" s="1"/>
  <c r="B164" i="9"/>
  <c r="D7" i="5"/>
  <c r="F78" i="5"/>
  <c r="H308" i="9"/>
  <c r="E176" i="5"/>
  <c r="D35" i="6"/>
  <c r="E5" i="7"/>
  <c r="G316" i="9" s="1"/>
  <c r="E316" i="9" s="1"/>
  <c r="D42" i="8"/>
  <c r="D644" i="4"/>
  <c r="E472" i="4"/>
  <c r="D466" i="1" s="1"/>
  <c r="H466" i="1" s="1"/>
  <c r="D580" i="4"/>
  <c r="G290" i="9"/>
  <c r="E290" i="9" s="1"/>
  <c r="B290" i="9" s="1"/>
  <c r="F88" i="5"/>
  <c r="H291" i="9"/>
  <c r="E291" i="9" s="1"/>
  <c r="B291" i="9" s="1"/>
  <c r="E146" i="5"/>
  <c r="D1124" i="1" s="1"/>
  <c r="E5" i="6"/>
  <c r="D114" i="6"/>
  <c r="B22" i="9"/>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95" i="9"/>
  <c r="E195" i="9" s="1"/>
  <c r="B195"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6" i="9"/>
  <c r="E196" i="9" s="1"/>
  <c r="B196" i="9" s="1"/>
  <c r="L192" i="9"/>
  <c r="F192" i="9" s="1"/>
  <c r="G166" i="9"/>
  <c r="E166" i="9" s="1"/>
  <c r="B166" i="9" s="1"/>
  <c r="H165" i="9"/>
  <c r="I10" i="9"/>
  <c r="B145" i="9"/>
  <c r="B149" i="9"/>
  <c r="B153" i="9"/>
  <c r="B157" i="9"/>
  <c r="G161" i="9"/>
  <c r="E161" i="9" s="1"/>
  <c r="B161" i="9" s="1"/>
  <c r="G163" i="9"/>
  <c r="E163" i="9" s="1"/>
  <c r="B163" i="9" s="1"/>
  <c r="G165" i="9"/>
  <c r="G194" i="9"/>
  <c r="E194" i="9" s="1"/>
  <c r="B194" i="9" s="1"/>
  <c r="G198" i="9"/>
  <c r="E198" i="9" s="1"/>
  <c r="B198" i="9" s="1"/>
  <c r="B219" i="9"/>
  <c r="B225" i="9"/>
  <c r="B235" i="9"/>
  <c r="B241" i="9"/>
  <c r="B243" i="9"/>
  <c r="B257" i="9"/>
  <c r="I1455" i="1" l="1"/>
  <c r="H1409" i="1"/>
  <c r="G1409" i="1"/>
  <c r="D1408" i="1"/>
  <c r="I27" i="3"/>
  <c r="H19" i="9"/>
  <c r="E19" i="9" s="1"/>
  <c r="B19" i="9" s="1"/>
  <c r="G1481" i="1"/>
  <c r="H1481" i="1"/>
  <c r="G990" i="1"/>
  <c r="G991" i="1"/>
  <c r="B192" i="9"/>
  <c r="F196" i="4"/>
  <c r="E21" i="9"/>
  <c r="B21" i="9" s="1"/>
  <c r="B316" i="9"/>
  <c r="E315" i="9"/>
  <c r="I10" i="3" s="1"/>
  <c r="E237" i="5"/>
  <c r="E175" i="5" s="1"/>
  <c r="D1152" i="1" s="1"/>
  <c r="D1215" i="1"/>
  <c r="D587" i="1"/>
  <c r="E528" i="4"/>
  <c r="D43" i="8"/>
  <c r="C1524" i="1"/>
  <c r="E308" i="9"/>
  <c r="B308" i="9" s="1"/>
  <c r="F484" i="4"/>
  <c r="C478" i="1"/>
  <c r="F643" i="4"/>
  <c r="C637" i="1"/>
  <c r="G1065" i="1"/>
  <c r="H1065" i="1"/>
  <c r="F311" i="4"/>
  <c r="C306" i="1"/>
  <c r="F82" i="4"/>
  <c r="F459" i="4"/>
  <c r="C453" i="1"/>
  <c r="H124" i="1"/>
  <c r="G124" i="1"/>
  <c r="H412" i="1"/>
  <c r="G192" i="1"/>
  <c r="F114" i="6"/>
  <c r="H27" i="3"/>
  <c r="C1408" i="1"/>
  <c r="F644" i="4"/>
  <c r="C638" i="1"/>
  <c r="D1436" i="1"/>
  <c r="I29" i="3"/>
  <c r="F245" i="5"/>
  <c r="C1222" i="1"/>
  <c r="F134" i="5"/>
  <c r="C1112" i="1"/>
  <c r="D68" i="5"/>
  <c r="F567" i="4"/>
  <c r="C561" i="1"/>
  <c r="D298" i="4"/>
  <c r="F299" i="4"/>
  <c r="C294" i="1"/>
  <c r="H249" i="1"/>
  <c r="G249" i="1"/>
  <c r="F238" i="5"/>
  <c r="D237" i="5"/>
  <c r="C1215" i="1"/>
  <c r="G1057" i="1"/>
  <c r="H1057" i="1"/>
  <c r="F363" i="4"/>
  <c r="D350" i="4"/>
  <c r="C358" i="1"/>
  <c r="F163" i="4"/>
  <c r="D151" i="4"/>
  <c r="C159" i="1"/>
  <c r="F252" i="4"/>
  <c r="F421" i="4"/>
  <c r="D420" i="4"/>
  <c r="C415" i="1"/>
  <c r="F224" i="4"/>
  <c r="C220" i="1"/>
  <c r="I1462" i="1"/>
  <c r="I1451" i="1"/>
  <c r="G1216" i="1"/>
  <c r="G221" i="1"/>
  <c r="G359" i="1"/>
  <c r="G136" i="1"/>
  <c r="G460" i="1"/>
  <c r="H479" i="1"/>
  <c r="H135" i="1"/>
  <c r="G78" i="1"/>
  <c r="E141" i="6"/>
  <c r="D1299" i="1"/>
  <c r="I24" i="3"/>
  <c r="H25" i="3"/>
  <c r="F35" i="6"/>
  <c r="C1329" i="1"/>
  <c r="H20" i="3"/>
  <c r="D6" i="5"/>
  <c r="F7" i="5"/>
  <c r="C985" i="1"/>
  <c r="E420" i="4"/>
  <c r="D415" i="1"/>
  <c r="H339" i="1"/>
  <c r="G339" i="1"/>
  <c r="F263" i="4"/>
  <c r="C259" i="1"/>
  <c r="D159" i="1"/>
  <c r="E151" i="4"/>
  <c r="D1056" i="1"/>
  <c r="E68" i="5"/>
  <c r="E6" i="5" s="1"/>
  <c r="F176" i="5"/>
  <c r="D175" i="5"/>
  <c r="H22" i="3"/>
  <c r="C1153" i="1"/>
  <c r="G620" i="1"/>
  <c r="H620" i="1"/>
  <c r="F529" i="4"/>
  <c r="D528" i="4"/>
  <c r="C523" i="1"/>
  <c r="F50" i="4"/>
  <c r="C46" i="1"/>
  <c r="H102" i="1"/>
  <c r="G102" i="1"/>
  <c r="I1472" i="1"/>
  <c r="I1478" i="1"/>
  <c r="I1471" i="1"/>
  <c r="D120" i="1"/>
  <c r="F124" i="4"/>
  <c r="G248" i="1"/>
  <c r="G103" i="1"/>
  <c r="H33" i="1"/>
  <c r="H510" i="1"/>
  <c r="G466" i="1"/>
  <c r="E165" i="9"/>
  <c r="B165" i="9" s="1"/>
  <c r="G1124" i="1"/>
  <c r="H1124" i="1"/>
  <c r="F580" i="4"/>
  <c r="C574" i="1"/>
  <c r="K1451" i="9"/>
  <c r="G314" i="9"/>
  <c r="E314" i="9" s="1"/>
  <c r="B314" i="9" s="1"/>
  <c r="I34" i="3"/>
  <c r="C1517" i="1"/>
  <c r="D1153" i="1"/>
  <c r="I22" i="3"/>
  <c r="D141" i="6"/>
  <c r="H1113" i="1"/>
  <c r="G1113" i="1"/>
  <c r="D985" i="1"/>
  <c r="I20" i="3"/>
  <c r="D306" i="1"/>
  <c r="E298" i="4"/>
  <c r="F133" i="4"/>
  <c r="C129" i="1"/>
  <c r="G1525" i="1"/>
  <c r="H1525" i="1"/>
  <c r="F593" i="4"/>
  <c r="C587" i="1"/>
  <c r="H1066" i="1"/>
  <c r="G1066" i="1"/>
  <c r="F118" i="5"/>
  <c r="C1096" i="1"/>
  <c r="F515" i="4"/>
  <c r="C509" i="1"/>
  <c r="D358" i="1"/>
  <c r="E350" i="4"/>
  <c r="I1440" i="1"/>
  <c r="D6" i="4"/>
  <c r="I1474" i="1"/>
  <c r="D3" i="1"/>
  <c r="E6" i="4"/>
  <c r="I1473" i="1"/>
  <c r="I1459" i="1"/>
  <c r="I1447" i="1"/>
  <c r="F215" i="4"/>
  <c r="C211" i="1"/>
  <c r="H307" i="1"/>
  <c r="H79" i="1"/>
  <c r="H619" i="1"/>
  <c r="G47" i="1"/>
  <c r="H278" i="9" l="1"/>
  <c r="D984" i="1"/>
  <c r="D2" i="1"/>
  <c r="I16" i="3"/>
  <c r="E412" i="4"/>
  <c r="H46" i="1"/>
  <c r="G46" i="1"/>
  <c r="H1056" i="1"/>
  <c r="G1056" i="1"/>
  <c r="D414" i="1"/>
  <c r="E635" i="4"/>
  <c r="D629" i="1" s="1"/>
  <c r="D635" i="4"/>
  <c r="F420" i="4"/>
  <c r="C414" i="1"/>
  <c r="H17" i="3"/>
  <c r="D289" i="4"/>
  <c r="F151" i="4"/>
  <c r="C147" i="1"/>
  <c r="H23" i="3"/>
  <c r="F237" i="5"/>
  <c r="C1214" i="1"/>
  <c r="H294" i="1"/>
  <c r="G294" i="1"/>
  <c r="H1222" i="1"/>
  <c r="G1222" i="1"/>
  <c r="G638" i="1"/>
  <c r="H638" i="1"/>
  <c r="H478" i="1"/>
  <c r="G478" i="1"/>
  <c r="I35" i="3"/>
  <c r="C1518" i="1"/>
  <c r="G313" i="9"/>
  <c r="E313" i="9" s="1"/>
  <c r="D1214" i="1"/>
  <c r="I23" i="3"/>
  <c r="G211" i="1"/>
  <c r="H211" i="1"/>
  <c r="H509" i="1"/>
  <c r="G509" i="1"/>
  <c r="H3" i="1"/>
  <c r="G3" i="1"/>
  <c r="H1096" i="1"/>
  <c r="G1096" i="1"/>
  <c r="F175" i="5"/>
  <c r="C1152" i="1"/>
  <c r="E289" i="4"/>
  <c r="E290" i="4" s="1"/>
  <c r="D147" i="1"/>
  <c r="I17" i="3"/>
  <c r="G985" i="1"/>
  <c r="H985" i="1"/>
  <c r="H1329" i="1"/>
  <c r="G1329" i="1"/>
  <c r="H1299" i="1"/>
  <c r="G1299" i="1"/>
  <c r="H220" i="1"/>
  <c r="G220" i="1"/>
  <c r="F68" i="5"/>
  <c r="H21" i="3"/>
  <c r="C1046" i="1"/>
  <c r="E636" i="4"/>
  <c r="D630" i="1" s="1"/>
  <c r="D522" i="1"/>
  <c r="F6" i="4"/>
  <c r="H16" i="3"/>
  <c r="D290" i="4"/>
  <c r="D412" i="4"/>
  <c r="C2" i="1"/>
  <c r="D293" i="1"/>
  <c r="E407" i="4"/>
  <c r="D402" i="1" s="1"/>
  <c r="E408" i="4"/>
  <c r="D403" i="1" s="1"/>
  <c r="D345" i="1"/>
  <c r="H587" i="1"/>
  <c r="G587" i="1"/>
  <c r="G129" i="1"/>
  <c r="H129" i="1"/>
  <c r="H28" i="3"/>
  <c r="F141" i="6"/>
  <c r="C1435" i="1"/>
  <c r="G318" i="9"/>
  <c r="E318" i="9" s="1"/>
  <c r="G1517" i="1"/>
  <c r="H1517" i="1"/>
  <c r="H11" i="3"/>
  <c r="H574" i="1"/>
  <c r="G574" i="1"/>
  <c r="G120" i="1"/>
  <c r="H120" i="1"/>
  <c r="G523" i="1"/>
  <c r="H523" i="1"/>
  <c r="D1435" i="1"/>
  <c r="I28" i="3"/>
  <c r="H358" i="1"/>
  <c r="G358" i="1"/>
  <c r="F298" i="4"/>
  <c r="D407" i="4"/>
  <c r="C293" i="1"/>
  <c r="H1112" i="1"/>
  <c r="G1112" i="1"/>
  <c r="H1408" i="1"/>
  <c r="G1408" i="1"/>
  <c r="H306" i="1"/>
  <c r="G306" i="1"/>
  <c r="H637" i="1"/>
  <c r="G637" i="1"/>
  <c r="D636" i="4"/>
  <c r="F528" i="4"/>
  <c r="C522" i="1"/>
  <c r="H1153" i="1"/>
  <c r="G1153" i="1"/>
  <c r="D1046" i="1"/>
  <c r="I21" i="3"/>
  <c r="H259" i="1"/>
  <c r="G259" i="1"/>
  <c r="G285" i="9"/>
  <c r="E285" i="9" s="1"/>
  <c r="B285" i="9" s="1"/>
  <c r="G278" i="9"/>
  <c r="F6" i="5"/>
  <c r="C984" i="1"/>
  <c r="H415" i="1"/>
  <c r="G415" i="1"/>
  <c r="H159" i="1"/>
  <c r="G159" i="1"/>
  <c r="D408" i="4"/>
  <c r="F350" i="4"/>
  <c r="C345" i="1"/>
  <c r="H1215" i="1"/>
  <c r="G1215" i="1"/>
  <c r="G561" i="1"/>
  <c r="H561" i="1"/>
  <c r="H1436" i="1"/>
  <c r="G1436" i="1"/>
  <c r="H453" i="1"/>
  <c r="G453" i="1"/>
  <c r="H1524" i="1"/>
  <c r="G1524" i="1"/>
  <c r="E278" i="9" l="1"/>
  <c r="E277" i="9" s="1"/>
  <c r="D286" i="1"/>
  <c r="G522" i="1"/>
  <c r="H522" i="1"/>
  <c r="G293" i="1"/>
  <c r="H293" i="1"/>
  <c r="E317" i="9"/>
  <c r="B318" i="9"/>
  <c r="G2" i="1"/>
  <c r="H2" i="1"/>
  <c r="H1046" i="1"/>
  <c r="G1046" i="1"/>
  <c r="H1518" i="1"/>
  <c r="G1518" i="1"/>
  <c r="F407" i="4"/>
  <c r="C402" i="1"/>
  <c r="G1435" i="1"/>
  <c r="H1435" i="1"/>
  <c r="H9" i="3"/>
  <c r="H147" i="1"/>
  <c r="G147" i="1"/>
  <c r="G414" i="1"/>
  <c r="H414" i="1"/>
  <c r="N3" i="9"/>
  <c r="D639" i="4"/>
  <c r="D414" i="4"/>
  <c r="F412" i="4"/>
  <c r="C407" i="1"/>
  <c r="H8" i="3"/>
  <c r="H984" i="1"/>
  <c r="G984" i="1"/>
  <c r="F636" i="4"/>
  <c r="C630" i="1"/>
  <c r="F290" i="4"/>
  <c r="C286" i="1"/>
  <c r="E413" i="4"/>
  <c r="E414" i="4" s="1"/>
  <c r="D409" i="1" s="1"/>
  <c r="D285" i="1"/>
  <c r="E291" i="4"/>
  <c r="D287" i="1" s="1"/>
  <c r="G1214" i="1"/>
  <c r="H1214" i="1"/>
  <c r="D407" i="1"/>
  <c r="E639" i="4"/>
  <c r="F408" i="4"/>
  <c r="C403" i="1"/>
  <c r="G345" i="1"/>
  <c r="H345" i="1"/>
  <c r="H1152" i="1"/>
  <c r="G1152" i="1"/>
  <c r="E312" i="9"/>
  <c r="I11" i="3" s="1"/>
  <c r="B313" i="9"/>
  <c r="D413" i="4"/>
  <c r="F289" i="4"/>
  <c r="D291" i="4"/>
  <c r="C285" i="1"/>
  <c r="F635" i="4"/>
  <c r="C629" i="1"/>
  <c r="B278" i="9" l="1"/>
  <c r="H285" i="1"/>
  <c r="G285" i="1"/>
  <c r="G286" i="1"/>
  <c r="H286" i="1"/>
  <c r="F291" i="4"/>
  <c r="C287" i="1"/>
  <c r="D633" i="1"/>
  <c r="F414" i="4"/>
  <c r="C409" i="1"/>
  <c r="G629" i="1"/>
  <c r="H629" i="1"/>
  <c r="H403" i="1"/>
  <c r="G403" i="1"/>
  <c r="H630" i="1"/>
  <c r="G630" i="1"/>
  <c r="D640" i="4"/>
  <c r="D415" i="4"/>
  <c r="F413" i="4"/>
  <c r="C408" i="1"/>
  <c r="E640" i="4"/>
  <c r="E641" i="4" s="1"/>
  <c r="E415" i="4"/>
  <c r="D410" i="1" s="1"/>
  <c r="D408" i="1"/>
  <c r="H407" i="1"/>
  <c r="G407" i="1"/>
  <c r="H402" i="1"/>
  <c r="G402" i="1"/>
  <c r="K3" i="9"/>
  <c r="I9" i="3"/>
  <c r="M3" i="9"/>
  <c r="I8" i="3"/>
  <c r="F639" i="4"/>
  <c r="D641" i="4"/>
  <c r="C633" i="1"/>
  <c r="D635" i="1" l="1"/>
  <c r="G408" i="1"/>
  <c r="H408" i="1"/>
  <c r="F415" i="4"/>
  <c r="C410" i="1"/>
  <c r="H409" i="1"/>
  <c r="G409" i="1"/>
  <c r="H287" i="1"/>
  <c r="G287" i="1"/>
  <c r="H633" i="1"/>
  <c r="G633" i="1"/>
  <c r="F641" i="4"/>
  <c r="C635" i="1"/>
  <c r="D634" i="1"/>
  <c r="E642" i="4"/>
  <c r="F640" i="4"/>
  <c r="D642" i="4"/>
  <c r="C634" i="1"/>
  <c r="G635" i="1" l="1"/>
  <c r="H635" i="1"/>
  <c r="F642" i="4"/>
  <c r="D646" i="4"/>
  <c r="C636" i="1"/>
  <c r="D645" i="4"/>
  <c r="D636" i="1"/>
  <c r="E646" i="4"/>
  <c r="H410" i="1"/>
  <c r="G410" i="1"/>
  <c r="H634" i="1"/>
  <c r="G634" i="1"/>
  <c r="E645" i="4"/>
  <c r="D640" i="1" l="1"/>
  <c r="I19" i="3"/>
  <c r="F646" i="4"/>
  <c r="H19" i="3"/>
  <c r="C640" i="1"/>
  <c r="D639" i="1"/>
  <c r="I18" i="3"/>
  <c r="F645" i="4"/>
  <c r="H18" i="3"/>
  <c r="C639" i="1"/>
  <c r="G276" i="9"/>
  <c r="E276" i="9" s="1"/>
  <c r="B276" i="9" s="1"/>
  <c r="H636" i="1"/>
  <c r="G636" i="1"/>
  <c r="G639" i="1" l="1"/>
  <c r="H639" i="1"/>
  <c r="H7" i="3"/>
  <c r="H640" i="1"/>
  <c r="G640" i="1"/>
  <c r="J3" i="9" l="1"/>
  <c r="G274" i="9" l="1"/>
  <c r="M272" i="9"/>
  <c r="L272" i="9"/>
  <c r="H274" i="9"/>
  <c r="G18" i="9"/>
  <c r="H18" i="9"/>
  <c r="M16" i="9"/>
  <c r="G15" i="9"/>
  <c r="K12" i="9"/>
  <c r="J10" i="9"/>
  <c r="J8" i="9"/>
  <c r="I6" i="9"/>
  <c r="K9" i="9"/>
  <c r="K7" i="9"/>
  <c r="J5" i="9"/>
  <c r="K11" i="9"/>
  <c r="I7" i="9"/>
  <c r="H15" i="9"/>
  <c r="J6" i="9"/>
  <c r="J17" i="9"/>
  <c r="K13" i="9"/>
  <c r="J9" i="9"/>
  <c r="I5" i="9"/>
  <c r="K8" i="9"/>
  <c r="K5" i="9"/>
  <c r="G17" i="9"/>
  <c r="I8" i="9"/>
  <c r="L16" i="9"/>
  <c r="I11" i="9"/>
  <c r="H17" i="9"/>
  <c r="J12" i="9"/>
  <c r="I17" i="9"/>
  <c r="I13" i="9"/>
  <c r="I12" i="9"/>
  <c r="J7" i="9"/>
  <c r="J11" i="9"/>
  <c r="K6" i="9"/>
  <c r="J13" i="9"/>
  <c r="G16" i="9"/>
  <c r="L15" i="9"/>
  <c r="K10" i="9"/>
  <c r="I9" i="9"/>
  <c r="M15" i="9"/>
  <c r="H16" i="9"/>
  <c r="E9" i="9" l="1"/>
  <c r="B9" i="9" s="1"/>
  <c r="E16" i="9"/>
  <c r="E8" i="9"/>
  <c r="B8" i="9" s="1"/>
  <c r="E274" i="9"/>
  <c r="B274" i="9" s="1"/>
  <c r="E5" i="9"/>
  <c r="B5" i="9" s="1"/>
  <c r="F272" i="9"/>
  <c r="B272" i="9" s="1"/>
  <c r="F15" i="9"/>
  <c r="F16" i="9"/>
  <c r="E6" i="9"/>
  <c r="B6" i="9" s="1"/>
  <c r="E15" i="9"/>
  <c r="E12" i="9"/>
  <c r="B12" i="9" s="1"/>
  <c r="E17" i="9"/>
  <c r="B17" i="9" s="1"/>
  <c r="E10" i="9"/>
  <c r="B10" i="9" s="1"/>
  <c r="E13" i="9"/>
  <c r="B13" i="9" s="1"/>
  <c r="E11" i="9"/>
  <c r="B11" i="9" s="1"/>
  <c r="E7" i="9"/>
  <c r="B7" i="9" s="1"/>
  <c r="E18" i="9"/>
  <c r="B18" i="9" s="1"/>
  <c r="E20" i="9" l="1"/>
  <c r="I7" i="3" s="1"/>
  <c r="B16" i="9"/>
  <c r="F20" i="9"/>
  <c r="E14" i="9"/>
  <c r="B15" i="9"/>
  <c r="E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<sst xmlns="http://schemas.openxmlformats.org/spreadsheetml/2006/main" count="4374" uniqueCount="3426">
  <si>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</si>
  <si>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</si>
  <si>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</si>
  <si>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</si>
  <si>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</si>
  <si>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</si>
  <si>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</si>
  <si>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</si>
  <si>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</si>
  <si>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</si>
  <si>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</si>
  <si>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</si>
  <si>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</si>
  <si>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</si>
  <si>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</si>
  <si>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</si>
  <si>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</si>
  <si>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</si>
  <si>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</si>
  <si>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</si>
  <si>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</si>
  <si>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</si>
  <si>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</si>
  <si>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</si>
  <si>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</si>
  <si>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</si>
  <si>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</si>
  <si>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</si>
  <si>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</si>
  <si>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</si>
  <si>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</si>
  <si>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DR. IVANA NOVAKA, MACINEC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</si>
  <si>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</si>
  <si>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</si>
  <si>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</si>
  <si>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</si>
  <si>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</si>
  <si>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</si>
  <si>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</si>
  <si>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</si>
  <si>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</si>
  <si>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</si>
  <si>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</si>
  <si>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</si>
  <si>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</si>
  <si>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</si>
  <si>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</si>
  <si>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</si>
  <si>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</si>
  <si>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23202 - O.Š. DR. IVANA NOVAKA, MACINEC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</si>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</sst>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1859552.6300000001</v>
      </c>
      <c r="D2" s="6">
        <f>'PR-RAS'!E6</f>
        <v>2317849.3899999997</v>
      </c>
      <c r="E2" s="6">
        <v>0</v>
      </c>
      <c r="F2" s="6">
        <v>0</v>
      </c>
      <c r="G2" s="7">
        <f t="shared" ref="G2:G264" si="0">(B2/1000)*(C2*1+D2*2)</f>
        <v>6495.2514099999989</v>
      </c>
      <c r="H2" s="7">
        <f t="shared" ref="H2:H264" si="1">ABS(C2-ROUND(C2,0))+ABS(D2-ROUND(D2,0))</f>
        <v>0.75999999954365194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1784439.6700000002</v>
      </c>
      <c r="D46" s="1">
        <f>'PR-RAS'!E50</f>
        <v>2236020.44</v>
      </c>
      <c r="E46" s="1">
        <v>0</v>
      </c>
      <c r="F46" s="1">
        <v>0</v>
      </c>
      <c r="G46" s="2">
        <f t="shared" si="0"/>
        <v>281541.62474999996</v>
      </c>
      <c r="H46" s="2">
        <f t="shared" si="1"/>
        <v>0.76999999978579581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10300</v>
      </c>
      <c r="D55" s="1">
        <f>'PR-RAS'!E59</f>
        <v>18336.84</v>
      </c>
      <c r="E55" s="1">
        <v>0</v>
      </c>
      <c r="F55" s="1">
        <v>0</v>
      </c>
      <c r="G55" s="2">
        <f t="shared" si="0"/>
        <v>2536.57872</v>
      </c>
      <c r="H55" s="2">
        <f t="shared" si="1"/>
        <v>0.15999999999985448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300</v>
      </c>
      <c r="D56" s="1">
        <f>'PR-RAS'!E60</f>
        <v>7810.65</v>
      </c>
      <c r="E56" s="1">
        <v>0</v>
      </c>
      <c r="F56" s="1">
        <v>0</v>
      </c>
      <c r="G56" s="2">
        <f t="shared" si="0"/>
        <v>875.67149999999992</v>
      </c>
      <c r="H56" s="2">
        <f t="shared" si="1"/>
        <v>0.3500000000003638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10000</v>
      </c>
      <c r="D57" s="1">
        <f>'PR-RAS'!E61</f>
        <v>10526.19</v>
      </c>
      <c r="E57" s="1">
        <v>0</v>
      </c>
      <c r="F57" s="1">
        <v>0</v>
      </c>
      <c r="G57" s="2">
        <f t="shared" si="0"/>
        <v>1738.9332800000002</v>
      </c>
      <c r="H57" s="2">
        <f t="shared" si="1"/>
        <v>0.19000000000050932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1732525.84</v>
      </c>
      <c r="D64" s="1">
        <f>'PR-RAS'!E68</f>
        <v>2182652.02</v>
      </c>
      <c r="E64" s="1">
        <v>0</v>
      </c>
      <c r="F64" s="1">
        <v>0</v>
      </c>
      <c r="G64" s="2">
        <f t="shared" si="0"/>
        <v>384163.28243999998</v>
      </c>
      <c r="H64" s="2">
        <f t="shared" si="1"/>
        <v>0.17999999993480742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1691925.26</v>
      </c>
      <c r="D65" s="1">
        <f>'PR-RAS'!E69</f>
        <v>2141406.79</v>
      </c>
      <c r="E65" s="1">
        <v>0</v>
      </c>
      <c r="F65" s="1">
        <v>0</v>
      </c>
      <c r="G65" s="2">
        <f t="shared" si="0"/>
        <v>382383.28576</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40600.58</v>
      </c>
      <c r="D66" s="1">
        <f>'PR-RAS'!E70</f>
        <v>41245.230000000003</v>
      </c>
      <c r="E66" s="1">
        <v>0</v>
      </c>
      <c r="F66" s="1">
        <v>0</v>
      </c>
      <c r="G66" s="2">
        <f t="shared" si="0"/>
        <v>8000.9176000000007</v>
      </c>
      <c r="H66" s="2">
        <f t="shared" si="1"/>
        <v>0.65000000000145519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41613.83</v>
      </c>
      <c r="D70" s="1">
        <f>'PR-RAS'!E74</f>
        <v>35031.58</v>
      </c>
      <c r="E70" s="1">
        <v>0</v>
      </c>
      <c r="F70" s="1">
        <v>0</v>
      </c>
      <c r="G70" s="2">
        <f t="shared" si="0"/>
        <v>7705.7123100000008</v>
      </c>
      <c r="H70" s="2">
        <f t="shared" si="1"/>
        <v>0.58999999999650754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41613.83</v>
      </c>
      <c r="D71" s="1">
        <f>'PR-RAS'!E75</f>
        <v>35031.58</v>
      </c>
      <c r="E71" s="1">
        <v>0</v>
      </c>
      <c r="F71" s="1">
        <v>0</v>
      </c>
      <c r="G71" s="2">
        <f t="shared" si="0"/>
        <v>7817.3893000000007</v>
      </c>
      <c r="H71" s="2">
        <f t="shared" si="1"/>
        <v>0.58999999999650754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31.44</v>
      </c>
      <c r="D78" s="1">
        <f>'PR-RAS'!E82</f>
        <v>43.92</v>
      </c>
      <c r="E78" s="1">
        <v>0</v>
      </c>
      <c r="F78" s="1">
        <v>0</v>
      </c>
      <c r="G78" s="2">
        <f t="shared" si="0"/>
        <v>9.1845599999999994</v>
      </c>
      <c r="H78" s="2">
        <f t="shared" si="1"/>
        <v>0.51999999999999957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31.44</v>
      </c>
      <c r="D79" s="1">
        <f>'PR-RAS'!E83</f>
        <v>43.92</v>
      </c>
      <c r="E79" s="1">
        <v>0</v>
      </c>
      <c r="F79" s="1">
        <v>0</v>
      </c>
      <c r="G79" s="2">
        <f t="shared" si="0"/>
        <v>9.3038399999999992</v>
      </c>
      <c r="H79" s="2">
        <f t="shared" si="1"/>
        <v>0.51999999999999957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31.44</v>
      </c>
      <c r="D81" s="1">
        <f>'PR-RAS'!E85</f>
        <v>43.92</v>
      </c>
      <c r="E81" s="1">
        <v>0</v>
      </c>
      <c r="F81" s="1">
        <v>0</v>
      </c>
      <c r="G81" s="2">
        <f t="shared" si="0"/>
        <v>9.5424000000000007</v>
      </c>
      <c r="H81" s="2">
        <f t="shared" si="1"/>
        <v>0.51999999999999957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5074.46</v>
      </c>
      <c r="D102" s="1">
        <f>'PR-RAS'!E106</f>
        <v>7115.59</v>
      </c>
      <c r="E102" s="1">
        <v>0</v>
      </c>
      <c r="F102" s="1">
        <v>0</v>
      </c>
      <c r="G102" s="2">
        <f t="shared" si="0"/>
        <v>1949.8696400000001</v>
      </c>
      <c r="H102" s="2">
        <f t="shared" si="1"/>
        <v>0.86999999999989086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5074.46</v>
      </c>
      <c r="D108" s="1">
        <f>'PR-RAS'!E112</f>
        <v>7115.59</v>
      </c>
      <c r="E108" s="1">
        <v>0</v>
      </c>
      <c r="F108" s="1">
        <v>0</v>
      </c>
      <c r="G108" s="2">
        <f t="shared" si="0"/>
        <v>2065.7034799999997</v>
      </c>
      <c r="H108" s="2">
        <f t="shared" si="1"/>
        <v>0.86999999999989086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5074.46</v>
      </c>
      <c r="D113" s="1">
        <f>'PR-RAS'!E117</f>
        <v>7115.59</v>
      </c>
      <c r="E113" s="1">
        <v>0</v>
      </c>
      <c r="F113" s="1">
        <v>0</v>
      </c>
      <c r="G113" s="2">
        <f t="shared" si="0"/>
        <v>2162.2316799999999</v>
      </c>
      <c r="H113" s="2">
        <f t="shared" si="1"/>
        <v>0.86999999999989086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7000.83</v>
      </c>
      <c r="D120" s="1">
        <f>'PR-RAS'!E124</f>
        <v>1032.28</v>
      </c>
      <c r="E120" s="1">
        <v>0</v>
      </c>
      <c r="F120" s="1">
        <v>0</v>
      </c>
      <c r="G120" s="2">
        <f t="shared" si="0"/>
        <v>1078.7814099999998</v>
      </c>
      <c r="H120" s="2">
        <f t="shared" si="1"/>
        <v>0.45000000000004547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1748.36</v>
      </c>
      <c r="D121" s="1">
        <f>'PR-RAS'!E125</f>
        <v>899.28</v>
      </c>
      <c r="E121" s="1">
        <v>0</v>
      </c>
      <c r="F121" s="1">
        <v>0</v>
      </c>
      <c r="G121" s="2">
        <f t="shared" si="0"/>
        <v>425.63040000000001</v>
      </c>
      <c r="H121" s="2">
        <f t="shared" si="1"/>
        <v>0.63999999999987267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v>
      </c>
      <c r="D122" s="1">
        <f>'PR-RAS'!E126</f>
        <v>145</v>
      </c>
      <c r="E122" s="1">
        <v>0</v>
      </c>
      <c r="F122" s="1">
        <v>0</v>
      </c>
      <c r="G122" s="2">
        <f t="shared" si="0"/>
        <v>40.534999999999997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1703.36</v>
      </c>
      <c r="D123" s="1">
        <f>'PR-RAS'!E127</f>
        <v>754.28</v>
      </c>
      <c r="E123" s="1">
        <v>0</v>
      </c>
      <c r="F123" s="1">
        <v>0</v>
      </c>
      <c r="G123" s="2">
        <f t="shared" si="0"/>
        <v>391.85424</v>
      </c>
      <c r="H123" s="2">
        <f t="shared" si="1"/>
        <v>0.63999999999987267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5252.47</v>
      </c>
      <c r="D124" s="1">
        <f>'PR-RAS'!E128</f>
        <v>133</v>
      </c>
      <c r="E124" s="1">
        <v>0</v>
      </c>
      <c r="F124" s="1">
        <v>0</v>
      </c>
      <c r="G124" s="2">
        <f t="shared" si="0"/>
        <v>678.77181000000007</v>
      </c>
      <c r="H124" s="2">
        <f t="shared" si="1"/>
        <v>0.47000000000025466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5116.6000000000004</v>
      </c>
      <c r="D125" s="1">
        <f>'PR-RAS'!E129</f>
        <v>133</v>
      </c>
      <c r="E125" s="1">
        <v>0</v>
      </c>
      <c r="F125" s="1">
        <v>0</v>
      </c>
      <c r="G125" s="2">
        <f t="shared" si="0"/>
        <v>667.44240000000002</v>
      </c>
      <c r="H125" s="2">
        <f t="shared" si="1"/>
        <v>0.3999999999996362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135.87</v>
      </c>
      <c r="D126" s="1">
        <f>'PR-RAS'!E130</f>
        <v>0</v>
      </c>
      <c r="E126" s="1">
        <v>0</v>
      </c>
      <c r="F126" s="1">
        <v>0</v>
      </c>
      <c r="G126" s="2">
        <f t="shared" si="0"/>
        <v>16.983750000000001</v>
      </c>
      <c r="H126" s="2">
        <f t="shared" si="1"/>
        <v>0.12999999999999545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63006.23</v>
      </c>
      <c r="D129" s="1">
        <f>'PR-RAS'!E133</f>
        <v>73637.16</v>
      </c>
      <c r="E129" s="1">
        <v>0</v>
      </c>
      <c r="F129" s="1">
        <v>0</v>
      </c>
      <c r="G129" s="2">
        <f t="shared" si="0"/>
        <v>26915.910400000004</v>
      </c>
      <c r="H129" s="2">
        <f t="shared" si="1"/>
        <v>0.39000000000669388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63006.23</v>
      </c>
      <c r="D130" s="1">
        <f>'PR-RAS'!E134</f>
        <v>73637.16</v>
      </c>
      <c r="E130" s="1">
        <v>0</v>
      </c>
      <c r="F130" s="1">
        <v>0</v>
      </c>
      <c r="G130" s="2">
        <f t="shared" si="0"/>
        <v>27126.190950000004</v>
      </c>
      <c r="H130" s="2">
        <f t="shared" si="1"/>
        <v>0.39000000000669388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63006.23</v>
      </c>
      <c r="D131" s="1">
        <f>'PR-RAS'!E135</f>
        <v>73637.16</v>
      </c>
      <c r="E131" s="1">
        <v>0</v>
      </c>
      <c r="F131" s="1">
        <v>0</v>
      </c>
      <c r="G131" s="2">
        <f t="shared" si="0"/>
        <v>27336.471500000003</v>
      </c>
      <c r="H131" s="2">
        <f t="shared" si="1"/>
        <v>0.39000000000669388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1800288.33</v>
      </c>
      <c r="D147" s="1">
        <f>'PR-RAS'!E151</f>
        <v>2282321.44</v>
      </c>
      <c r="E147" s="1">
        <v>0</v>
      </c>
      <c r="F147" s="1">
        <v>0</v>
      </c>
      <c r="G147" s="2">
        <f t="shared" si="0"/>
        <v>929279.95665999991</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1526788.29</v>
      </c>
      <c r="D148" s="1">
        <f>'PR-RAS'!E152</f>
        <v>1967388.14</v>
      </c>
      <c r="E148" s="1">
        <v>0</v>
      </c>
      <c r="F148" s="1">
        <v>0</v>
      </c>
      <c r="G148" s="2">
        <f t="shared" si="0"/>
        <v>802849.99179</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1263667.5900000001</v>
      </c>
      <c r="D149" s="1">
        <f>'PR-RAS'!E153</f>
        <v>1634613.3099999998</v>
      </c>
      <c r="E149" s="1">
        <v>0</v>
      </c>
      <c r="F149" s="1">
        <v>0</v>
      </c>
      <c r="G149" s="2">
        <f t="shared" si="0"/>
        <v>670868.3430799999</v>
      </c>
      <c r="H149" s="2">
        <f t="shared" si="1"/>
        <v>0.71999999973922968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1243031.83</v>
      </c>
      <c r="D150" s="1">
        <f>'PR-RAS'!E154</f>
        <v>1604107.46</v>
      </c>
      <c r="E150" s="1">
        <v>0</v>
      </c>
      <c r="F150" s="1">
        <v>0</v>
      </c>
      <c r="G150" s="2">
        <f t="shared" si="0"/>
        <v>663235.76575000002</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19354.349999999999</v>
      </c>
      <c r="D152" s="1">
        <f>'PR-RAS'!E156</f>
        <v>28640.68</v>
      </c>
      <c r="E152" s="1">
        <v>0</v>
      </c>
      <c r="F152" s="1">
        <v>0</v>
      </c>
      <c r="G152" s="2">
        <f t="shared" si="0"/>
        <v>11571.992209999999</v>
      </c>
      <c r="H152" s="2">
        <f t="shared" si="1"/>
        <v>0.66999999999825377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1281.4100000000001</v>
      </c>
      <c r="D153" s="1">
        <f>'PR-RAS'!E157</f>
        <v>1865.17</v>
      </c>
      <c r="E153" s="1">
        <v>0</v>
      </c>
      <c r="F153" s="1">
        <v>0</v>
      </c>
      <c r="G153" s="2">
        <f t="shared" si="0"/>
        <v>761.78599999999994</v>
      </c>
      <c r="H153" s="2">
        <f t="shared" si="1"/>
        <v>0.58000000000015461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64134.16</v>
      </c>
      <c r="D154" s="1">
        <f>'PR-RAS'!E158</f>
        <v>72437.58</v>
      </c>
      <c r="E154" s="1">
        <v>0</v>
      </c>
      <c r="F154" s="1">
        <v>0</v>
      </c>
      <c r="G154" s="2">
        <f t="shared" si="0"/>
        <v>31978.42596</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198986.54</v>
      </c>
      <c r="D155" s="1">
        <f>'PR-RAS'!E159</f>
        <v>260337.25</v>
      </c>
      <c r="E155" s="1">
        <v>0</v>
      </c>
      <c r="F155" s="1">
        <v>0</v>
      </c>
      <c r="G155" s="2">
        <f t="shared" si="0"/>
        <v>110827.80016</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198986.54</v>
      </c>
      <c r="D157" s="1">
        <f>'PR-RAS'!E161</f>
        <v>260337.25</v>
      </c>
      <c r="E157" s="1">
        <v>0</v>
      </c>
      <c r="F157" s="1">
        <v>0</v>
      </c>
      <c r="G157" s="2">
        <f t="shared" si="0"/>
        <v>112267.12224000001</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268297.67</v>
      </c>
      <c r="D159" s="1">
        <f>'PR-RAS'!E163</f>
        <v>307267.61</v>
      </c>
      <c r="E159" s="1">
        <v>0</v>
      </c>
      <c r="F159" s="1">
        <v>0</v>
      </c>
      <c r="G159" s="2">
        <f t="shared" si="0"/>
        <v>139487.59662</v>
      </c>
      <c r="H159" s="2">
        <f t="shared" si="1"/>
        <v>0.72000000003026798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78240.569999999992</v>
      </c>
      <c r="D160" s="1">
        <f>'PR-RAS'!E164</f>
        <v>98777.25</v>
      </c>
      <c r="E160" s="1">
        <v>0</v>
      </c>
      <c r="F160" s="1">
        <v>0</v>
      </c>
      <c r="G160" s="2">
        <f t="shared" si="0"/>
        <v>43851.416130000005</v>
      </c>
      <c r="H160" s="2">
        <f t="shared" si="1"/>
        <v>0.680000000007567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9645.73</v>
      </c>
      <c r="D161" s="1">
        <f>'PR-RAS'!E165</f>
        <v>7184.68</v>
      </c>
      <c r="E161" s="1">
        <v>0</v>
      </c>
      <c r="F161" s="1">
        <v>0</v>
      </c>
      <c r="G161" s="2">
        <f t="shared" si="0"/>
        <v>3842.4144000000001</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65519.64</v>
      </c>
      <c r="D162" s="1">
        <f>'PR-RAS'!E166</f>
        <v>67577.97</v>
      </c>
      <c r="E162" s="1">
        <v>0</v>
      </c>
      <c r="F162" s="1">
        <v>0</v>
      </c>
      <c r="G162" s="2">
        <f t="shared" si="0"/>
        <v>32308.768380000005</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1045</v>
      </c>
      <c r="D163" s="1">
        <f>'PR-RAS'!E167</f>
        <v>22425</v>
      </c>
      <c r="E163" s="1">
        <v>0</v>
      </c>
      <c r="F163" s="1">
        <v>0</v>
      </c>
      <c r="G163" s="2">
        <f t="shared" si="0"/>
        <v>7434.99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2030.2</v>
      </c>
      <c r="D164" s="1">
        <f>'PR-RAS'!E168</f>
        <v>1589.6</v>
      </c>
      <c r="E164" s="1">
        <v>0</v>
      </c>
      <c r="F164" s="1">
        <v>0</v>
      </c>
      <c r="G164" s="2">
        <f t="shared" si="0"/>
        <v>849.13220000000001</v>
      </c>
      <c r="H164" s="2">
        <f t="shared" si="1"/>
        <v>0.60000000000013642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137672.04</v>
      </c>
      <c r="D165" s="1">
        <f>'PR-RAS'!E169</f>
        <v>158820.26</v>
      </c>
      <c r="E165" s="1">
        <v>0</v>
      </c>
      <c r="F165" s="1">
        <v>0</v>
      </c>
      <c r="G165" s="2">
        <f t="shared" si="0"/>
        <v>74671.259840000013</v>
      </c>
      <c r="H165" s="2">
        <f t="shared" si="1"/>
        <v>0.3000000000174623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16616.13</v>
      </c>
      <c r="D166" s="1">
        <f>'PR-RAS'!E170</f>
        <v>17463.650000000001</v>
      </c>
      <c r="E166" s="1">
        <v>0</v>
      </c>
      <c r="F166" s="1">
        <v>0</v>
      </c>
      <c r="G166" s="2">
        <f t="shared" si="0"/>
        <v>8504.6659500000023</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89726.51</v>
      </c>
      <c r="D167" s="1">
        <f>'PR-RAS'!E171</f>
        <v>111900.74</v>
      </c>
      <c r="E167" s="1">
        <v>0</v>
      </c>
      <c r="F167" s="1">
        <v>0</v>
      </c>
      <c r="G167" s="2">
        <f t="shared" si="0"/>
        <v>52045.646339999999</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13375.95</v>
      </c>
      <c r="D168" s="1">
        <f>'PR-RAS'!E172</f>
        <v>18616.28</v>
      </c>
      <c r="E168" s="1">
        <v>0</v>
      </c>
      <c r="F168" s="1">
        <v>0</v>
      </c>
      <c r="G168" s="2">
        <f t="shared" si="0"/>
        <v>8451.6211700000003</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2123.3200000000002</v>
      </c>
      <c r="D169" s="1">
        <f>'PR-RAS'!E173</f>
        <v>2163.0300000000002</v>
      </c>
      <c r="E169" s="1">
        <v>0</v>
      </c>
      <c r="F169" s="1">
        <v>0</v>
      </c>
      <c r="G169" s="2">
        <f t="shared" si="0"/>
        <v>1083.4958400000003</v>
      </c>
      <c r="H169" s="2">
        <f t="shared" si="1"/>
        <v>0.3500000000003638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15830.13</v>
      </c>
      <c r="D170" s="1">
        <f>'PR-RAS'!E174</f>
        <v>7860.77</v>
      </c>
      <c r="E170" s="1">
        <v>0</v>
      </c>
      <c r="F170" s="1">
        <v>0</v>
      </c>
      <c r="G170" s="2">
        <f t="shared" si="0"/>
        <v>5332.2322299999996</v>
      </c>
      <c r="H170" s="2">
        <f t="shared" si="1"/>
        <v>0.35999999999876309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815.79</v>
      </c>
      <c r="E172" s="1">
        <v>0</v>
      </c>
      <c r="F172" s="1">
        <v>0</v>
      </c>
      <c r="G172" s="2">
        <f t="shared" si="0"/>
        <v>279.00018</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47552.31</v>
      </c>
      <c r="D173" s="1">
        <f>'PR-RAS'!E177</f>
        <v>42623.31</v>
      </c>
      <c r="E173" s="1">
        <v>0</v>
      </c>
      <c r="F173" s="1">
        <v>0</v>
      </c>
      <c r="G173" s="2">
        <f t="shared" si="0"/>
        <v>22841.415959999998</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3387.58</v>
      </c>
      <c r="D174" s="1">
        <f>'PR-RAS'!E178</f>
        <v>3535.66</v>
      </c>
      <c r="E174" s="1">
        <v>0</v>
      </c>
      <c r="F174" s="1">
        <v>0</v>
      </c>
      <c r="G174" s="2">
        <f t="shared" si="0"/>
        <v>1809.3896999999997</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5662.59</v>
      </c>
      <c r="D175" s="1">
        <f>'PR-RAS'!E179</f>
        <v>4661.5</v>
      </c>
      <c r="E175" s="1">
        <v>0</v>
      </c>
      <c r="F175" s="1">
        <v>0</v>
      </c>
      <c r="G175" s="2">
        <f t="shared" si="0"/>
        <v>2607.4926599999999</v>
      </c>
      <c r="H175" s="2">
        <f t="shared" si="1"/>
        <v>0.90999999999985448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1114.49</v>
      </c>
      <c r="D176" s="1">
        <f>'PR-RAS'!E180</f>
        <v>0</v>
      </c>
      <c r="E176" s="1">
        <v>0</v>
      </c>
      <c r="F176" s="1">
        <v>0</v>
      </c>
      <c r="G176" s="2">
        <f t="shared" si="0"/>
        <v>195.03574999999998</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3722.25</v>
      </c>
      <c r="D177" s="1">
        <f>'PR-RAS'!E181</f>
        <v>4483.41</v>
      </c>
      <c r="E177" s="1">
        <v>0</v>
      </c>
      <c r="F177" s="1">
        <v>0</v>
      </c>
      <c r="G177" s="2">
        <f t="shared" si="0"/>
        <v>2233.2763199999999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1292</v>
      </c>
      <c r="D178" s="1">
        <f>'PR-RAS'!E182</f>
        <v>1284.3499999999999</v>
      </c>
      <c r="E178" s="1">
        <v>0</v>
      </c>
      <c r="F178" s="1">
        <v>0</v>
      </c>
      <c r="G178" s="2">
        <f t="shared" si="0"/>
        <v>683.34389999999996</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1922.68</v>
      </c>
      <c r="D179" s="1">
        <f>'PR-RAS'!E183</f>
        <v>1306.69</v>
      </c>
      <c r="E179" s="1">
        <v>0</v>
      </c>
      <c r="F179" s="1">
        <v>0</v>
      </c>
      <c r="G179" s="2">
        <f t="shared" si="0"/>
        <v>807.41867999999999</v>
      </c>
      <c r="H179" s="2">
        <f t="shared" si="1"/>
        <v>0.62999999999988177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4905.1899999999996</v>
      </c>
      <c r="D180" s="1">
        <f>'PR-RAS'!E184</f>
        <v>2473.5300000000002</v>
      </c>
      <c r="E180" s="1">
        <v>0</v>
      </c>
      <c r="F180" s="1">
        <v>0</v>
      </c>
      <c r="G180" s="2">
        <f t="shared" si="0"/>
        <v>1763.5527499999998</v>
      </c>
      <c r="H180" s="2">
        <f t="shared" si="1"/>
        <v>0.65999999999939973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2173.4499999999998</v>
      </c>
      <c r="D181" s="1">
        <f>'PR-RAS'!E185</f>
        <v>3180.43</v>
      </c>
      <c r="E181" s="1">
        <v>0</v>
      </c>
      <c r="F181" s="1">
        <v>0</v>
      </c>
      <c r="G181" s="2">
        <f t="shared" si="0"/>
        <v>1536.1757999999998</v>
      </c>
      <c r="H181" s="2">
        <f t="shared" si="1"/>
        <v>0.87999999999965439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23372.080000000002</v>
      </c>
      <c r="D182" s="1">
        <f>'PR-RAS'!E186</f>
        <v>21697.74</v>
      </c>
      <c r="E182" s="1">
        <v>0</v>
      </c>
      <c r="F182" s="1">
        <v>0</v>
      </c>
      <c r="G182" s="2">
        <f t="shared" si="0"/>
        <v>12084.92836</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4832.75</v>
      </c>
      <c r="D184" s="1">
        <f>'PR-RAS'!E188</f>
        <v>7046.7900000000009</v>
      </c>
      <c r="E184" s="1">
        <v>0</v>
      </c>
      <c r="F184" s="1">
        <v>0</v>
      </c>
      <c r="G184" s="2">
        <f t="shared" si="0"/>
        <v>3463.5183900000002</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60.01</v>
      </c>
      <c r="E185" s="1">
        <v>0</v>
      </c>
      <c r="F185" s="1">
        <v>0</v>
      </c>
      <c r="G185" s="2">
        <f t="shared" si="0"/>
        <v>22.083679999999998</v>
      </c>
      <c r="H185" s="2">
        <f t="shared" si="1"/>
        <v>9.9999999999980105E-3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1963.98</v>
      </c>
      <c r="D186" s="1">
        <f>'PR-RAS'!E190</f>
        <v>2590</v>
      </c>
      <c r="E186" s="1">
        <v>0</v>
      </c>
      <c r="F186" s="1">
        <v>0</v>
      </c>
      <c r="G186" s="2">
        <f t="shared" si="0"/>
        <v>1321.6362999999999</v>
      </c>
      <c r="H186" s="2">
        <f t="shared" si="1"/>
        <v>1.999999999998181E-2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189.69</v>
      </c>
      <c r="D187" s="1">
        <f>'PR-RAS'!E191</f>
        <v>0</v>
      </c>
      <c r="E187" s="1">
        <v>0</v>
      </c>
      <c r="F187" s="1">
        <v>0</v>
      </c>
      <c r="G187" s="2">
        <f t="shared" si="0"/>
        <v>35.282339999999998</v>
      </c>
      <c r="H187" s="2">
        <f t="shared" si="1"/>
        <v>0.31000000000000227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301.36</v>
      </c>
      <c r="D188" s="1">
        <f>'PR-RAS'!E192</f>
        <v>463.09</v>
      </c>
      <c r="E188" s="1">
        <v>0</v>
      </c>
      <c r="F188" s="1">
        <v>0</v>
      </c>
      <c r="G188" s="2">
        <f t="shared" si="0"/>
        <v>229.54998000000001</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2327.8000000000002</v>
      </c>
      <c r="D189" s="1">
        <f>'PR-RAS'!E193</f>
        <v>3773.69</v>
      </c>
      <c r="E189" s="1">
        <v>0</v>
      </c>
      <c r="F189" s="1">
        <v>0</v>
      </c>
      <c r="G189" s="2">
        <f t="shared" si="0"/>
        <v>1856.5338400000001</v>
      </c>
      <c r="H189" s="2">
        <f t="shared" si="1"/>
        <v>0.50999999999976353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49.92</v>
      </c>
      <c r="D191" s="1">
        <f>'PR-RAS'!E195</f>
        <v>160</v>
      </c>
      <c r="E191" s="1">
        <v>0</v>
      </c>
      <c r="F191" s="1">
        <v>0</v>
      </c>
      <c r="G191" s="2">
        <f t="shared" si="0"/>
        <v>70.284800000000004</v>
      </c>
      <c r="H191" s="2">
        <f t="shared" si="1"/>
        <v>7.9999999999998295E-2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797.35</v>
      </c>
      <c r="D192" s="1">
        <f>'PR-RAS'!E196</f>
        <v>838.58</v>
      </c>
      <c r="E192" s="1">
        <v>0</v>
      </c>
      <c r="F192" s="1">
        <v>0</v>
      </c>
      <c r="G192" s="2">
        <f t="shared" si="0"/>
        <v>472.63141000000007</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797.35</v>
      </c>
      <c r="D206" s="1">
        <f>'PR-RAS'!E210</f>
        <v>838.58</v>
      </c>
      <c r="E206" s="1">
        <v>0</v>
      </c>
      <c r="F206" s="1">
        <v>0</v>
      </c>
      <c r="G206" s="2">
        <f t="shared" si="0"/>
        <v>507.27455000000003</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797.35</v>
      </c>
      <c r="D207" s="1">
        <f>'PR-RAS'!E211</f>
        <v>836.62</v>
      </c>
      <c r="E207" s="1">
        <v>0</v>
      </c>
      <c r="F207" s="1">
        <v>0</v>
      </c>
      <c r="G207" s="2">
        <f t="shared" si="0"/>
        <v>508.94153999999997</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1.96</v>
      </c>
      <c r="E209" s="1">
        <v>0</v>
      </c>
      <c r="F209" s="1">
        <v>0</v>
      </c>
      <c r="G209" s="2">
        <f t="shared" si="0"/>
        <v>0.81535999999999997</v>
      </c>
      <c r="H209" s="2">
        <f t="shared" si="1"/>
        <v>4.0000000000000036E-2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4405.0200000000004</v>
      </c>
      <c r="D248" s="1">
        <f>'PR-RAS'!E252</f>
        <v>6827.11</v>
      </c>
      <c r="E248" s="1">
        <v>0</v>
      </c>
      <c r="F248" s="1">
        <v>0</v>
      </c>
      <c r="G248" s="2">
        <f t="shared" si="0"/>
        <v>4460.6322799999998</v>
      </c>
      <c r="H248" s="2">
        <f t="shared" si="1"/>
        <v>0.13000000000010914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4405.0200000000004</v>
      </c>
      <c r="D255" s="1">
        <f>'PR-RAS'!E259</f>
        <v>6827.11</v>
      </c>
      <c r="E255" s="1">
        <v>0</v>
      </c>
      <c r="F255" s="1">
        <v>0</v>
      </c>
      <c r="G255" s="2">
        <f t="shared" si="0"/>
        <v>4587.0469599999997</v>
      </c>
      <c r="H255" s="2">
        <f t="shared" si="1"/>
        <v>0.13000000000010914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4405.0200000000004</v>
      </c>
      <c r="D257" s="1">
        <f>'PR-RAS'!E261</f>
        <v>6827.11</v>
      </c>
      <c r="E257" s="1">
        <v>0</v>
      </c>
      <c r="F257" s="1">
        <v>0</v>
      </c>
      <c r="G257" s="2">
        <f t="shared" si="0"/>
        <v>4623.1654399999998</v>
      </c>
      <c r="H257" s="2">
        <f t="shared" si="1"/>
        <v>0.13000000000010914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1800288.33</v>
      </c>
      <c r="D285" s="1">
        <f>'PR-RAS'!E289</f>
        <v>2282321.44</v>
      </c>
      <c r="E285" s="1">
        <v>0</v>
      </c>
      <c r="F285" s="1">
        <v>0</v>
      </c>
      <c r="G285" s="2">
        <f t="shared" si="8"/>
        <v>1807640.4636399997</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59264.300000000047</v>
      </c>
      <c r="D286" s="1">
        <f>'PR-RAS'!E290</f>
        <v>35527.949999999721</v>
      </c>
      <c r="E286" s="1">
        <v>0</v>
      </c>
      <c r="F286" s="1">
        <v>0</v>
      </c>
      <c r="G286" s="2">
        <f t="shared" si="8"/>
        <v>37141.256999999852</v>
      </c>
      <c r="H286" s="2">
        <f t="shared" si="9"/>
        <v>0.3500000003259629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29265.29</v>
      </c>
      <c r="D288" s="1">
        <f>'PR-RAS'!E292</f>
        <v>34240.870000000003</v>
      </c>
      <c r="E288" s="1">
        <v>0</v>
      </c>
      <c r="F288" s="1">
        <v>0</v>
      </c>
      <c r="G288" s="2">
        <f t="shared" si="8"/>
        <v>28053.397609999996</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52502.67</v>
      </c>
      <c r="D345" s="1">
        <f>'PR-RAS'!E350</f>
        <v>56412.37</v>
      </c>
      <c r="E345" s="1">
        <v>0</v>
      </c>
      <c r="F345" s="1">
        <v>0</v>
      </c>
      <c r="G345" s="2">
        <f t="shared" si="8"/>
        <v>56872.62904</v>
      </c>
      <c r="H345" s="2">
        <f t="shared" si="9"/>
        <v>0.70000000000436557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44404.229999999996</v>
      </c>
      <c r="D358" s="1">
        <f>'PR-RAS'!E363</f>
        <v>45886.18</v>
      </c>
      <c r="E358" s="1">
        <v>0</v>
      </c>
      <c r="F358" s="1">
        <v>0</v>
      </c>
      <c r="G358" s="2">
        <f t="shared" si="8"/>
        <v>48615.042629999996</v>
      </c>
      <c r="H358" s="2">
        <f t="shared" si="9"/>
        <v>0.4099999999962165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3375</v>
      </c>
      <c r="D359" s="1">
        <f>'PR-RAS'!E364</f>
        <v>0</v>
      </c>
      <c r="E359" s="1">
        <v>0</v>
      </c>
      <c r="F359" s="1">
        <v>0</v>
      </c>
      <c r="G359" s="2">
        <f t="shared" si="8"/>
        <v>1208.25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3375</v>
      </c>
      <c r="D361" s="1">
        <f>'PR-RAS'!E366</f>
        <v>0</v>
      </c>
      <c r="E361" s="1">
        <v>0</v>
      </c>
      <c r="F361" s="1">
        <v>0</v>
      </c>
      <c r="G361" s="2">
        <f t="shared" si="8"/>
        <v>1215</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7927.96</v>
      </c>
      <c r="D364" s="1">
        <f>'PR-RAS'!E369</f>
        <v>4522.88</v>
      </c>
      <c r="E364" s="1">
        <v>0</v>
      </c>
      <c r="F364" s="1">
        <v>0</v>
      </c>
      <c r="G364" s="2">
        <f t="shared" si="8"/>
        <v>6161.46036</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2122.5</v>
      </c>
      <c r="E365" s="1">
        <v>0</v>
      </c>
      <c r="F365" s="1">
        <v>0</v>
      </c>
      <c r="G365" s="2">
        <f t="shared" si="8"/>
        <v>1545.18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2400.38</v>
      </c>
      <c r="E367" s="1">
        <v>0</v>
      </c>
      <c r="F367" s="1">
        <v>0</v>
      </c>
      <c r="G367" s="2">
        <f t="shared" si="8"/>
        <v>1757.07816</v>
      </c>
      <c r="H367" s="2">
        <f t="shared" si="9"/>
        <v>0.38000000000010914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2728.75</v>
      </c>
      <c r="D369" s="1">
        <f>'PR-RAS'!E374</f>
        <v>0</v>
      </c>
      <c r="E369" s="1">
        <v>0</v>
      </c>
      <c r="F369" s="1">
        <v>0</v>
      </c>
      <c r="G369" s="2">
        <f t="shared" si="8"/>
        <v>1004.18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5199.21</v>
      </c>
      <c r="D370" s="1">
        <f>'PR-RAS'!E375</f>
        <v>0</v>
      </c>
      <c r="E370" s="1">
        <v>0</v>
      </c>
      <c r="F370" s="1">
        <v>0</v>
      </c>
      <c r="G370" s="2">
        <f t="shared" si="8"/>
        <v>1918.5084899999999</v>
      </c>
      <c r="H370" s="2">
        <f t="shared" si="9"/>
        <v>0.21000000000003638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33101.269999999997</v>
      </c>
      <c r="D378" s="1">
        <f>'PR-RAS'!E383</f>
        <v>41363.300000000003</v>
      </c>
      <c r="E378" s="1">
        <v>0</v>
      </c>
      <c r="F378" s="1">
        <v>0</v>
      </c>
      <c r="G378" s="2">
        <f t="shared" si="8"/>
        <v>43667.10699</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33101.269999999997</v>
      </c>
      <c r="D379" s="1">
        <f>'PR-RAS'!E384</f>
        <v>41363.300000000003</v>
      </c>
      <c r="E379" s="1">
        <v>0</v>
      </c>
      <c r="F379" s="1">
        <v>0</v>
      </c>
      <c r="G379" s="2">
        <f t="shared" si="8"/>
        <v>43782.934860000001</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8098.44</v>
      </c>
      <c r="D397" s="1">
        <f>'PR-RAS'!E402</f>
        <v>10526.19</v>
      </c>
      <c r="E397" s="1">
        <v>0</v>
      </c>
      <c r="F397" s="1">
        <v>0</v>
      </c>
      <c r="G397" s="2">
        <f t="shared" si="8"/>
        <v>11543.72472</v>
      </c>
      <c r="H397" s="2">
        <f t="shared" si="9"/>
        <v>0.63000000000010914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8098.44</v>
      </c>
      <c r="D398" s="1">
        <f>'PR-RAS'!E403</f>
        <v>10526.19</v>
      </c>
      <c r="E398" s="1">
        <v>0</v>
      </c>
      <c r="F398" s="1">
        <v>0</v>
      </c>
      <c r="G398" s="2">
        <f t="shared" si="8"/>
        <v>11572.875540000001</v>
      </c>
      <c r="H398" s="2">
        <f t="shared" si="9"/>
        <v>0.63000000000010914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52502.67</v>
      </c>
      <c r="D403" s="1">
        <f>'PR-RAS'!E408</f>
        <v>56412.37</v>
      </c>
      <c r="E403" s="1">
        <v>0</v>
      </c>
      <c r="F403" s="1">
        <v>0</v>
      </c>
      <c r="G403" s="2">
        <f t="shared" si="8"/>
        <v>66461.618820000003</v>
      </c>
      <c r="H403" s="2">
        <f t="shared" si="9"/>
        <v>0.70000000000436557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1859552.6300000001</v>
      </c>
      <c r="D407" s="1">
        <f>'PR-RAS'!E412</f>
        <v>2317849.3899999997</v>
      </c>
      <c r="E407" s="1">
        <v>0</v>
      </c>
      <c r="F407" s="1">
        <v>0</v>
      </c>
      <c r="G407" s="2">
        <f t="shared" si="8"/>
        <v>2637072.0724599999</v>
      </c>
      <c r="H407" s="2">
        <f t="shared" si="9"/>
        <v>0.75999999954365194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1852791</v>
      </c>
      <c r="D408" s="1">
        <f>'PR-RAS'!E413</f>
        <v>2338733.81</v>
      </c>
      <c r="E408" s="1">
        <v>0</v>
      </c>
      <c r="F408" s="1">
        <v>0</v>
      </c>
      <c r="G408" s="2">
        <f t="shared" si="8"/>
        <v>2657815.2583399997</v>
      </c>
      <c r="H408" s="2">
        <f t="shared" si="9"/>
        <v>0.18999999994412065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6761.6300000001211</v>
      </c>
      <c r="D409" s="1">
        <f>'PR-RAS'!E414</f>
        <v>0</v>
      </c>
      <c r="E409" s="1">
        <v>0</v>
      </c>
      <c r="F409" s="1">
        <v>0</v>
      </c>
      <c r="G409" s="2">
        <f t="shared" si="8"/>
        <v>2758.7450400000494</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20884.420000000391</v>
      </c>
      <c r="E410" s="1">
        <v>0</v>
      </c>
      <c r="F410" s="1">
        <v>0</v>
      </c>
      <c r="G410" s="2">
        <f t="shared" si="8"/>
        <v>17083.455560000319</v>
      </c>
      <c r="H410" s="2">
        <f t="shared" si="9"/>
        <v>0.42000000039115548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29265.29</v>
      </c>
      <c r="D411" s="1">
        <f>'PR-RAS'!E416</f>
        <v>34240.870000000003</v>
      </c>
      <c r="E411" s="1">
        <v>0</v>
      </c>
      <c r="F411" s="1">
        <v>0</v>
      </c>
      <c r="G411" s="2">
        <f t="shared" si="8"/>
        <v>40076.282299999999</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1859552.6300000001</v>
      </c>
      <c r="D633" s="1">
        <f>'PR-RAS'!E639</f>
        <v>2317849.3899999997</v>
      </c>
      <c r="E633" s="1">
        <v>0</v>
      </c>
      <c r="F633" s="1">
        <v>0</v>
      </c>
      <c r="G633" s="2">
        <f t="shared" si="10"/>
        <v>4104998.8911199993</v>
      </c>
      <c r="H633" s="2">
        <f t="shared" si="11"/>
        <v>0.75999999954365194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1852791</v>
      </c>
      <c r="D634" s="1">
        <f>'PR-RAS'!E640</f>
        <v>2338733.81</v>
      </c>
      <c r="E634" s="1">
        <v>0</v>
      </c>
      <c r="F634" s="1">
        <v>0</v>
      </c>
      <c r="G634" s="2">
        <f t="shared" si="10"/>
        <v>4133653.70646</v>
      </c>
      <c r="H634" s="2">
        <f t="shared" si="11"/>
        <v>0.18999999994412065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6761.6300000001211</v>
      </c>
      <c r="D635" s="1">
        <f>'PR-RAS'!E641</f>
        <v>0</v>
      </c>
      <c r="E635" s="1">
        <v>0</v>
      </c>
      <c r="F635" s="1">
        <v>0</v>
      </c>
      <c r="G635" s="2">
        <f t="shared" si="10"/>
        <v>4286.8734200000772</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20884.420000000391</v>
      </c>
      <c r="E636" s="1">
        <v>0</v>
      </c>
      <c r="F636" s="1">
        <v>0</v>
      </c>
      <c r="G636" s="2">
        <f t="shared" si="10"/>
        <v>26523.213400000499</v>
      </c>
      <c r="H636" s="2">
        <f t="shared" si="11"/>
        <v>0.42000000039115548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29265.29</v>
      </c>
      <c r="D637" s="1">
        <f>'PR-RAS'!E643</f>
        <v>34240.870000000003</v>
      </c>
      <c r="E637" s="1">
        <v>0</v>
      </c>
      <c r="F637" s="1">
        <v>0</v>
      </c>
      <c r="G637" s="2">
        <f t="shared" si="10"/>
        <v>62167.111080000002</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36026.920000000122</v>
      </c>
      <c r="D639" s="1">
        <f>'PR-RAS'!E645</f>
        <v>13356.449999999611</v>
      </c>
      <c r="E639" s="1">
        <v>0</v>
      </c>
      <c r="F639" s="1">
        <v>0</v>
      </c>
      <c r="G639" s="2">
        <f t="shared" si="10"/>
        <v>40028.005159999586</v>
      </c>
      <c r="H639" s="2">
        <f t="shared" si="11"/>
        <v>0.52999999948951881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136238.56</v>
      </c>
      <c r="D641" s="1">
        <f>'PR-RAS'!E647</f>
        <v>160063.73000000001</v>
      </c>
      <c r="E641" s="1">
        <v>0</v>
      </c>
      <c r="F641" s="1">
        <v>0</v>
      </c>
      <c r="G641" s="2">
        <f t="shared" si="10"/>
        <v>292074.25280000002</v>
      </c>
      <c r="H641" s="2">
        <f t="shared" si="11"/>
        <v>0.70999999999185093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45705.02</v>
      </c>
      <c r="D642" s="1">
        <f>'PR-RAS'!E649</f>
        <v>55251.34</v>
      </c>
      <c r="E642" s="1">
        <v>0</v>
      </c>
      <c r="F642" s="1">
        <v>0</v>
      </c>
      <c r="G642" s="2">
        <f t="shared" si="10"/>
        <v>100129.13569999998</v>
      </c>
      <c r="H642" s="2">
        <f t="shared" si="11"/>
        <v>0.35999999999330612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421992.35</v>
      </c>
      <c r="D643" s="1">
        <f>'PR-RAS'!E650</f>
        <v>439300.67</v>
      </c>
      <c r="E643" s="1">
        <v>0</v>
      </c>
      <c r="F643" s="1">
        <v>0</v>
      </c>
      <c r="G643" s="2">
        <f t="shared" si="10"/>
        <v>834981.14897999994</v>
      </c>
      <c r="H643" s="2">
        <f t="shared" si="11"/>
        <v>0.67999999999301508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412446.03</v>
      </c>
      <c r="D644" s="1">
        <f>'PR-RAS'!E651</f>
        <v>456104.89</v>
      </c>
      <c r="E644" s="1">
        <v>0</v>
      </c>
      <c r="F644" s="1">
        <v>0</v>
      </c>
      <c r="G644" s="2">
        <f t="shared" si="10"/>
        <v>851753.68583000009</v>
      </c>
      <c r="H644" s="2">
        <f t="shared" si="11"/>
        <v>0.14000000001396984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55251.339999999967</v>
      </c>
      <c r="D645" s="1">
        <f>'PR-RAS'!E652</f>
        <v>38447.119999999995</v>
      </c>
      <c r="E645" s="1">
        <v>0</v>
      </c>
      <c r="F645" s="1">
        <v>0</v>
      </c>
      <c r="G645" s="2">
        <f t="shared" si="10"/>
        <v>85101.753519999969</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73</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60</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300</v>
      </c>
      <c r="D657" s="1">
        <f>'PR-RAS'!E664</f>
        <v>7810.65</v>
      </c>
      <c r="E657" s="1">
        <v>0</v>
      </c>
      <c r="F657" s="1">
        <v>0</v>
      </c>
      <c r="G657" s="2">
        <f t="shared" si="10"/>
        <v>10444.372799999999</v>
      </c>
      <c r="H657" s="2">
        <f t="shared" si="11"/>
        <v>0.3500000000003638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10000</v>
      </c>
      <c r="D661" s="1">
        <f>'PR-RAS'!E668</f>
        <v>10526.19</v>
      </c>
      <c r="E661" s="1">
        <v>0</v>
      </c>
      <c r="F661" s="1">
        <v>0</v>
      </c>
      <c r="G661" s="2">
        <f t="shared" si="10"/>
        <v>20494.570800000001</v>
      </c>
      <c r="H661" s="2">
        <f t="shared" si="11"/>
        <v>0.19000000000050932</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1691925.26</v>
      </c>
      <c r="D668" s="1">
        <f>'PR-RAS'!E675</f>
        <v>2141406.79</v>
      </c>
      <c r="E668" s="1">
        <v>0</v>
      </c>
      <c r="F668" s="1">
        <v>0</v>
      </c>
      <c r="G668" s="2">
        <f t="shared" si="10"/>
        <v>3985150.8062800001</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40600.58</v>
      </c>
      <c r="D670" s="1">
        <f>'PR-RAS'!E677</f>
        <v>41245.230000000003</v>
      </c>
      <c r="E670" s="1">
        <v>0</v>
      </c>
      <c r="F670" s="1">
        <v>0</v>
      </c>
      <c r="G670" s="2">
        <f t="shared" si="10"/>
        <v>82347.905760000009</v>
      </c>
      <c r="H670" s="2">
        <f t="shared" si="11"/>
        <v>0.65000000000145519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19564</v>
      </c>
      <c r="D687" s="1">
        <f>'PR-RAS'!E694</f>
        <v>0</v>
      </c>
      <c r="E687" s="1">
        <v>0</v>
      </c>
      <c r="F687" s="1">
        <v>0</v>
      </c>
      <c r="G687" s="2">
        <f t="shared" si="10"/>
        <v>13420.904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22049.83</v>
      </c>
      <c r="D688" s="1">
        <f>'PR-RAS'!E695</f>
        <v>35031.58</v>
      </c>
      <c r="E688" s="1">
        <v>0</v>
      </c>
      <c r="F688" s="1">
        <v>0</v>
      </c>
      <c r="G688" s="2">
        <f t="shared" si="10"/>
        <v>63281.624130000011</v>
      </c>
      <c r="H688" s="2">
        <f t="shared" si="11"/>
        <v>0.58999999999650754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5074.46</v>
      </c>
      <c r="D703" s="1">
        <f>'PR-RAS'!E710</f>
        <v>6664.04</v>
      </c>
      <c r="E703" s="1">
        <v>0</v>
      </c>
      <c r="F703" s="1">
        <v>0</v>
      </c>
      <c r="G703" s="2">
        <f t="shared" si="10"/>
        <v>12918.58308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4390.78</v>
      </c>
      <c r="D709" s="1">
        <f>'PR-RAS'!E716</f>
        <v>0</v>
      </c>
      <c r="E709" s="1">
        <v>0</v>
      </c>
      <c r="F709" s="1">
        <v>0</v>
      </c>
      <c r="G709" s="2">
        <f t="shared" si="10"/>
        <v>3108.6722399999999</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1921.04</v>
      </c>
      <c r="D710" s="1">
        <f>'PR-RAS'!E717</f>
        <v>2408.61</v>
      </c>
      <c r="E710" s="1">
        <v>0</v>
      </c>
      <c r="F710" s="1">
        <v>0</v>
      </c>
      <c r="G710" s="2">
        <f t="shared" si="10"/>
        <v>4777.42634</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65519.64</v>
      </c>
      <c r="D711" s="1">
        <f>'PR-RAS'!E718</f>
        <v>67577.97</v>
      </c>
      <c r="E711" s="1">
        <v>0</v>
      </c>
      <c r="F711" s="1">
        <v>0</v>
      </c>
      <c r="G711" s="2">
        <f t="shared" si="10"/>
        <v>142479.6618</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962.39</v>
      </c>
      <c r="D713" s="1">
        <f>'PR-RAS'!E720</f>
        <v>557.27</v>
      </c>
      <c r="E713" s="1">
        <v>0</v>
      </c>
      <c r="F713" s="1">
        <v>0</v>
      </c>
      <c r="G713" s="2">
        <f t="shared" si="10"/>
        <v>1478.7741599999997</v>
      </c>
      <c r="H713" s="2">
        <f t="shared" si="11"/>
        <v>0.65999999999996817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4405.0200000000004</v>
      </c>
      <c r="D821" s="1">
        <f>'PR-RAS'!E828</f>
        <v>6827.11</v>
      </c>
      <c r="E821" s="1">
        <v>0</v>
      </c>
      <c r="F821" s="1">
        <v>0</v>
      </c>
      <c r="G821" s="2">
        <f t="shared" si="18"/>
        <v>14808.576799999997</v>
      </c>
      <c r="H821" s="2">
        <f t="shared" si="19"/>
        <v>0.13000000000010914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1878155.65</v>
      </c>
      <c r="D984" s="6">
        <f>BILANCA!E6</f>
        <v>1842259.4100000004</v>
      </c>
      <c r="E984" s="6">
        <v>0</v>
      </c>
      <c r="F984" s="6">
        <v>0</v>
      </c>
      <c r="G984" s="7">
        <f t="shared" ref="G984:G1241" si="22">B984/1000*C984+B984/500*D984</f>
        <v>5562.6744700000008</v>
      </c>
      <c r="H984" s="7">
        <f t="shared" si="19"/>
        <v>0.76000000047497451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1680602.89</v>
      </c>
      <c r="D985" s="1">
        <f>BILANCA!E7</f>
        <v>1643641.0700000003</v>
      </c>
      <c r="E985" s="1">
        <v>0</v>
      </c>
      <c r="F985" s="1">
        <v>0</v>
      </c>
      <c r="G985" s="2">
        <f t="shared" si="22"/>
        <v>9935.7700600000007</v>
      </c>
      <c r="H985" s="2">
        <f t="shared" si="19"/>
        <v>0.18000000040046871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69518.61</v>
      </c>
      <c r="D986" s="1">
        <f>BILANCA!E8</f>
        <v>69518.61</v>
      </c>
      <c r="E986" s="1">
        <v>0</v>
      </c>
      <c r="F986" s="1">
        <v>0</v>
      </c>
      <c r="G986" s="2">
        <f t="shared" si="22"/>
        <v>625.66749000000004</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69518.61</v>
      </c>
      <c r="D987" s="1">
        <f>BILANCA!E9</f>
        <v>69518.61</v>
      </c>
      <c r="E987" s="1">
        <v>0</v>
      </c>
      <c r="F987" s="1">
        <v>0</v>
      </c>
      <c r="G987" s="2">
        <f t="shared" si="22"/>
        <v>834.22331999999994</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1602985.8399999999</v>
      </c>
      <c r="D990" s="1">
        <f>BILANCA!E12</f>
        <v>1574122.4600000002</v>
      </c>
      <c r="E990" s="1">
        <v>0</v>
      </c>
      <c r="F990" s="1">
        <v>0</v>
      </c>
      <c r="G990" s="2">
        <f t="shared" si="22"/>
        <v>33258.615320000004</v>
      </c>
      <c r="H990" s="2">
        <f t="shared" si="19"/>
        <v>0.62000000034458935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1419472.41</v>
      </c>
      <c r="D991" s="1">
        <f>BILANCA!E13</f>
        <v>1414741.9400000002</v>
      </c>
      <c r="E991" s="1">
        <v>0</v>
      </c>
      <c r="F991" s="1">
        <v>0</v>
      </c>
      <c r="G991" s="2">
        <f t="shared" si="22"/>
        <v>33991.650320000001</v>
      </c>
      <c r="H991" s="2">
        <f t="shared" si="19"/>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1790500.69</v>
      </c>
      <c r="D993" s="1">
        <f>BILANCA!E15</f>
        <v>1809125.32</v>
      </c>
      <c r="E993" s="1">
        <v>0</v>
      </c>
      <c r="F993" s="1">
        <v>0</v>
      </c>
      <c r="G993" s="2">
        <f t="shared" si="22"/>
        <v>54087.513300000006</v>
      </c>
      <c r="H993" s="2">
        <f t="shared" si="19"/>
        <v>0.63000000012107193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11755.56</v>
      </c>
      <c r="D995" s="1">
        <f>BILANCA!E17</f>
        <v>11755.56</v>
      </c>
      <c r="E995" s="1">
        <v>0</v>
      </c>
      <c r="F995" s="1">
        <v>0</v>
      </c>
      <c r="G995" s="2">
        <f t="shared" si="22"/>
        <v>423.20015999999998</v>
      </c>
      <c r="H995" s="2">
        <f t="shared" si="19"/>
        <v>0.88000000000101863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382783.84</v>
      </c>
      <c r="D996" s="1">
        <f>BILANCA!E18</f>
        <v>406138.94</v>
      </c>
      <c r="E996" s="1">
        <v>0</v>
      </c>
      <c r="F996" s="1">
        <v>0</v>
      </c>
      <c r="G996" s="2">
        <f t="shared" si="22"/>
        <v>15535.802359999998</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38647.989999999991</v>
      </c>
      <c r="D997" s="1">
        <f>BILANCA!E19</f>
        <v>62143.95000000007</v>
      </c>
      <c r="E997" s="1">
        <v>0</v>
      </c>
      <c r="F997" s="1">
        <v>0</v>
      </c>
      <c r="G997" s="2">
        <f t="shared" si="22"/>
        <v>2281.1024600000019</v>
      </c>
      <c r="H997" s="2">
        <f t="shared" si="19"/>
        <v>5.9999999939464033E-2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180031.15</v>
      </c>
      <c r="D998" s="1">
        <f>BILANCA!E20</f>
        <v>218482.92</v>
      </c>
      <c r="E998" s="1">
        <v>0</v>
      </c>
      <c r="F998" s="1">
        <v>0</v>
      </c>
      <c r="G998" s="2">
        <f t="shared" si="22"/>
        <v>9254.9548500000001</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5295.17</v>
      </c>
      <c r="D999" s="1">
        <f>BILANCA!E21</f>
        <v>2947.98</v>
      </c>
      <c r="E999" s="1">
        <v>0</v>
      </c>
      <c r="F999" s="1">
        <v>0</v>
      </c>
      <c r="G999" s="2">
        <f t="shared" si="22"/>
        <v>179.05808000000002</v>
      </c>
      <c r="H999" s="2">
        <f t="shared" si="19"/>
        <v>0.19000000000005457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4454.4399999999996</v>
      </c>
      <c r="D1000" s="1">
        <f>BILANCA!E22</f>
        <v>6854.82</v>
      </c>
      <c r="E1000" s="1">
        <v>0</v>
      </c>
      <c r="F1000" s="1">
        <v>0</v>
      </c>
      <c r="G1000" s="2">
        <f t="shared" si="22"/>
        <v>308.78935999999999</v>
      </c>
      <c r="H1000" s="2">
        <f t="shared" si="19"/>
        <v>0.61999999999989086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8931.59</v>
      </c>
      <c r="D1002" s="1">
        <f>BILANCA!E24</f>
        <v>8449.06</v>
      </c>
      <c r="E1002" s="1">
        <v>0</v>
      </c>
      <c r="F1002" s="1">
        <v>0</v>
      </c>
      <c r="G1002" s="2">
        <f t="shared" si="22"/>
        <v>490.76449000000002</v>
      </c>
      <c r="H1002" s="2">
        <f t="shared" si="19"/>
        <v>0.46999999999934516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15419.63</v>
      </c>
      <c r="D1003" s="1">
        <f>BILANCA!E25</f>
        <v>14480.48</v>
      </c>
      <c r="E1003" s="1">
        <v>0</v>
      </c>
      <c r="F1003" s="1">
        <v>0</v>
      </c>
      <c r="G1003" s="2">
        <f t="shared" si="22"/>
        <v>887.61180000000002</v>
      </c>
      <c r="H1003" s="2">
        <f t="shared" si="19"/>
        <v>0.8500000000003638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37936.269999999997</v>
      </c>
      <c r="D1004" s="1">
        <f>BILANCA!E26</f>
        <v>37406.620000000003</v>
      </c>
      <c r="E1004" s="1">
        <v>0</v>
      </c>
      <c r="F1004" s="1">
        <v>0</v>
      </c>
      <c r="G1004" s="2">
        <f t="shared" si="22"/>
        <v>2367.7397099999998</v>
      </c>
      <c r="H1004" s="2">
        <f t="shared" si="19"/>
        <v>0.64999999999417923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213420.26</v>
      </c>
      <c r="D1006" s="1">
        <f>BILANCA!E28</f>
        <v>226477.93</v>
      </c>
      <c r="E1006" s="1">
        <v>0</v>
      </c>
      <c r="F1006" s="1">
        <v>0</v>
      </c>
      <c r="G1006" s="2">
        <f t="shared" si="22"/>
        <v>15326.650759999999</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336.41</v>
      </c>
      <c r="D1008" s="1">
        <f>BILANCA!E30</f>
        <v>336.41</v>
      </c>
      <c r="E1008" s="1">
        <v>0</v>
      </c>
      <c r="F1008" s="1">
        <v>0</v>
      </c>
      <c r="G1008" s="2">
        <f t="shared" si="22"/>
        <v>25.230750000000004</v>
      </c>
      <c r="H1008" s="2">
        <f t="shared" si="19"/>
        <v>0.82000000000005002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336.41</v>
      </c>
      <c r="D1012" s="1">
        <f>BILANCA!E34</f>
        <v>336.41</v>
      </c>
      <c r="E1012" s="1">
        <v>0</v>
      </c>
      <c r="F1012" s="1">
        <v>0</v>
      </c>
      <c r="G1012" s="2">
        <f t="shared" si="22"/>
        <v>29.267670000000003</v>
      </c>
      <c r="H1012" s="2">
        <f t="shared" si="19"/>
        <v>0.82000000000005002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144865.44</v>
      </c>
      <c r="D1013" s="1">
        <f>BILANCA!E35</f>
        <v>97236.57</v>
      </c>
      <c r="E1013" s="1">
        <v>0</v>
      </c>
      <c r="F1013" s="1">
        <v>0</v>
      </c>
      <c r="G1013" s="2">
        <f t="shared" si="22"/>
        <v>10180.1574</v>
      </c>
      <c r="H1013" s="2">
        <f t="shared" si="19"/>
        <v>0.86999999999534339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144865.44</v>
      </c>
      <c r="D1014" s="1">
        <f>BILANCA!E36</f>
        <v>97236.57</v>
      </c>
      <c r="E1014" s="1">
        <v>0</v>
      </c>
      <c r="F1014" s="1">
        <v>0</v>
      </c>
      <c r="G1014" s="2">
        <f t="shared" si="22"/>
        <v>10519.49598</v>
      </c>
      <c r="H1014" s="2">
        <f t="shared" si="19"/>
        <v>0.86999999999534339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65932.88</v>
      </c>
      <c r="D1032" s="1">
        <f>BILANCA!E54</f>
        <v>71645.42</v>
      </c>
      <c r="E1032" s="1">
        <v>0</v>
      </c>
      <c r="F1032" s="1">
        <v>0</v>
      </c>
      <c r="G1032" s="2">
        <f t="shared" si="22"/>
        <v>10251.96228</v>
      </c>
      <c r="H1032" s="2">
        <f t="shared" si="19"/>
        <v>0.53999999999359716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65932.88</v>
      </c>
      <c r="D1033" s="1">
        <f>BILANCA!E55</f>
        <v>71645.42</v>
      </c>
      <c r="E1033" s="1">
        <v>0</v>
      </c>
      <c r="F1033" s="1">
        <v>0</v>
      </c>
      <c r="G1033" s="2">
        <f t="shared" si="22"/>
        <v>10461.186000000002</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8098.44</v>
      </c>
      <c r="D1034" s="1">
        <f>BILANCA!E56</f>
        <v>0</v>
      </c>
      <c r="E1034" s="1">
        <v>0</v>
      </c>
      <c r="F1034" s="1">
        <v>0</v>
      </c>
      <c r="G1034" s="2">
        <f t="shared" si="22"/>
        <v>413.02043999999995</v>
      </c>
      <c r="H1034" s="2">
        <f t="shared" si="19"/>
        <v>0.43999999999959982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8098.44</v>
      </c>
      <c r="D1035" s="1">
        <f>BILANCA!E57</f>
        <v>0</v>
      </c>
      <c r="E1035" s="1">
        <v>0</v>
      </c>
      <c r="F1035" s="1">
        <v>0</v>
      </c>
      <c r="G1035" s="2">
        <f t="shared" si="22"/>
        <v>421.11887999999993</v>
      </c>
      <c r="H1035" s="2">
        <f t="shared" si="19"/>
        <v>0.43999999999959982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197552.76</v>
      </c>
      <c r="D1046" s="1">
        <f>BILANCA!E68</f>
        <v>198618.34</v>
      </c>
      <c r="E1046" s="1">
        <v>0</v>
      </c>
      <c r="F1046" s="1">
        <v>0</v>
      </c>
      <c r="G1046" s="2">
        <f t="shared" si="22"/>
        <v>37471.73472</v>
      </c>
      <c r="H1046" s="2">
        <f t="shared" si="19"/>
        <v>0.57999999998719431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55251.34</v>
      </c>
      <c r="D1047" s="1">
        <f>BILANCA!E69</f>
        <v>38447.119999999995</v>
      </c>
      <c r="E1047" s="1">
        <v>0</v>
      </c>
      <c r="F1047" s="1">
        <v>0</v>
      </c>
      <c r="G1047" s="2">
        <f t="shared" si="22"/>
        <v>8457.3171199999997</v>
      </c>
      <c r="H1047" s="2">
        <f t="shared" si="19"/>
        <v>0.45999999999185093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54641.81</v>
      </c>
      <c r="D1048" s="1">
        <f>BILANCA!E70</f>
        <v>37786.629999999997</v>
      </c>
      <c r="E1048" s="1">
        <v>0</v>
      </c>
      <c r="F1048" s="1">
        <v>0</v>
      </c>
      <c r="G1048" s="2">
        <f t="shared" si="22"/>
        <v>8463.97955</v>
      </c>
      <c r="H1048" s="2">
        <f t="shared" si="19"/>
        <v>0.56000000000494765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54641.81</v>
      </c>
      <c r="D1050" s="1">
        <f>BILANCA!E72</f>
        <v>37786.629999999997</v>
      </c>
      <c r="E1050" s="1">
        <v>0</v>
      </c>
      <c r="F1050" s="1">
        <v>0</v>
      </c>
      <c r="G1050" s="2">
        <f t="shared" si="22"/>
        <v>8724.4096900000004</v>
      </c>
      <c r="H1050" s="2">
        <f t="shared" si="19"/>
        <v>0.56000000000494765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609.53</v>
      </c>
      <c r="D1054" s="1">
        <f>BILANCA!E76</f>
        <v>660.49</v>
      </c>
      <c r="E1054" s="1">
        <v>0</v>
      </c>
      <c r="F1054" s="1">
        <v>0</v>
      </c>
      <c r="G1054" s="2">
        <f t="shared" si="22"/>
        <v>137.06620999999998</v>
      </c>
      <c r="H1054" s="2">
        <f t="shared" si="19"/>
        <v>0.96000000000003638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6062.86</v>
      </c>
      <c r="D1056" s="1">
        <f>BILANCA!E78</f>
        <v>107.49</v>
      </c>
      <c r="E1056" s="1">
        <v>0</v>
      </c>
      <c r="F1056" s="1">
        <v>0</v>
      </c>
      <c r="G1056" s="2">
        <f t="shared" si="22"/>
        <v>458.28231999999991</v>
      </c>
      <c r="H1056" s="2">
        <f t="shared" si="19"/>
        <v>0.6300000000003223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6062.86</v>
      </c>
      <c r="D1064" s="1">
        <f>BILANCA!E86</f>
        <v>107.49</v>
      </c>
      <c r="E1064" s="1">
        <v>0</v>
      </c>
      <c r="F1064" s="1">
        <v>0</v>
      </c>
      <c r="G1064" s="2">
        <f t="shared" si="22"/>
        <v>508.50504000000001</v>
      </c>
      <c r="H1064" s="2">
        <f t="shared" si="19"/>
        <v>0.6300000000003223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136238.56</v>
      </c>
      <c r="D1148" s="1">
        <f>BILANCA!E170</f>
        <v>160063.73000000001</v>
      </c>
      <c r="E1148" s="1">
        <v>0</v>
      </c>
      <c r="F1148" s="1">
        <v>0</v>
      </c>
      <c r="G1148" s="2">
        <f t="shared" si="22"/>
        <v>75300.393300000011</v>
      </c>
      <c r="H1148" s="2">
        <f t="shared" si="23"/>
        <v>0.70999999999185093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136238.56</v>
      </c>
      <c r="D1151" s="1">
        <f>BILANCA!E173</f>
        <v>160063.73000000001</v>
      </c>
      <c r="E1151" s="1">
        <v>0</v>
      </c>
      <c r="F1151" s="1">
        <v>0</v>
      </c>
      <c r="G1151" s="2">
        <f t="shared" si="22"/>
        <v>76669.491360000015</v>
      </c>
      <c r="H1151" s="2">
        <f t="shared" si="23"/>
        <v>0.70999999999185093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1878155.6500000001</v>
      </c>
      <c r="D1152" s="1">
        <f>BILANCA!E175</f>
        <v>1842259.41</v>
      </c>
      <c r="E1152" s="1">
        <v>0</v>
      </c>
      <c r="F1152" s="1">
        <v>0</v>
      </c>
      <c r="G1152" s="2">
        <f t="shared" si="22"/>
        <v>940091.98543000012</v>
      </c>
      <c r="H1152" s="2">
        <f t="shared" si="23"/>
        <v>0.75999999977648258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161525.84</v>
      </c>
      <c r="D1153" s="1">
        <f>BILANCA!E176</f>
        <v>185261.88999999998</v>
      </c>
      <c r="E1153" s="1">
        <v>0</v>
      </c>
      <c r="F1153" s="1">
        <v>0</v>
      </c>
      <c r="G1153" s="2">
        <f t="shared" si="22"/>
        <v>90448.435400000002</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161525.84</v>
      </c>
      <c r="D1154" s="1">
        <f>BILANCA!E177</f>
        <v>184667.47999999998</v>
      </c>
      <c r="E1154" s="1">
        <v>0</v>
      </c>
      <c r="F1154" s="1">
        <v>0</v>
      </c>
      <c r="G1154" s="2">
        <f t="shared" si="22"/>
        <v>90777.196800000005</v>
      </c>
      <c r="H1154" s="2">
        <f t="shared" si="23"/>
        <v>0.63999999998486601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142101.29</v>
      </c>
      <c r="D1155" s="1">
        <f>BILANCA!E178</f>
        <v>169505.43</v>
      </c>
      <c r="E1155" s="1">
        <v>0</v>
      </c>
      <c r="F1155" s="1">
        <v>0</v>
      </c>
      <c r="G1155" s="2">
        <f t="shared" si="22"/>
        <v>82751.289799999984</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13283.93</v>
      </c>
      <c r="D1156" s="1">
        <f>BILANCA!E179</f>
        <v>14834.24</v>
      </c>
      <c r="E1156" s="1">
        <v>0</v>
      </c>
      <c r="F1156" s="1">
        <v>0</v>
      </c>
      <c r="G1156" s="2">
        <f t="shared" si="22"/>
        <v>7430.7669299999998</v>
      </c>
      <c r="H1156" s="2">
        <f t="shared" si="23"/>
        <v>0.30999999999949068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77.760000000000005</v>
      </c>
      <c r="D1157" s="1">
        <f>BILANCA!E180</f>
        <v>90.26</v>
      </c>
      <c r="E1157" s="1">
        <v>0</v>
      </c>
      <c r="F1157" s="1">
        <v>0</v>
      </c>
      <c r="G1157" s="2">
        <f t="shared" si="22"/>
        <v>44.940719999999999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77.760000000000005</v>
      </c>
      <c r="D1160" s="1">
        <f>BILANCA!E183</f>
        <v>90.26</v>
      </c>
      <c r="E1160" s="1">
        <v>0</v>
      </c>
      <c r="F1160" s="1">
        <v>0</v>
      </c>
      <c r="G1160" s="2">
        <f t="shared" si="22"/>
        <v>45.715559999999996</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130.06</v>
      </c>
      <c r="E1163" s="1">
        <v>0</v>
      </c>
      <c r="F1163" s="1">
        <v>0</v>
      </c>
      <c r="G1163" s="2">
        <f t="shared" si="22"/>
        <v>46.821599999999997</v>
      </c>
      <c r="H1163" s="2">
        <f t="shared" si="23"/>
        <v>6.0000000000002274E-2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6062.86</v>
      </c>
      <c r="D1165" s="1">
        <f>BILANCA!E188</f>
        <v>107.49</v>
      </c>
      <c r="E1165" s="1">
        <v>0</v>
      </c>
      <c r="F1165" s="1">
        <v>0</v>
      </c>
      <c r="G1165" s="2">
        <f t="shared" si="22"/>
        <v>1142.5668799999999</v>
      </c>
      <c r="H1165" s="2">
        <f t="shared" si="23"/>
        <v>0.6300000000003223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594.41</v>
      </c>
      <c r="E1166" s="1">
        <v>0</v>
      </c>
      <c r="F1166" s="1">
        <v>0</v>
      </c>
      <c r="G1166" s="2">
        <f t="shared" si="22"/>
        <v>217.55405999999999</v>
      </c>
      <c r="H1166" s="2">
        <f t="shared" si="23"/>
        <v>0.40999999999996817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1716629.81</v>
      </c>
      <c r="D1214" s="1">
        <f>BILANCA!E237</f>
        <v>1656997.52</v>
      </c>
      <c r="E1214" s="1">
        <v>0</v>
      </c>
      <c r="F1214" s="1">
        <v>0</v>
      </c>
      <c r="G1214" s="2">
        <f t="shared" si="22"/>
        <v>1162074.3403500002</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1680602.8900000001</v>
      </c>
      <c r="D1215" s="1">
        <f>BILANCA!E238</f>
        <v>1643641.07</v>
      </c>
      <c r="E1215" s="1">
        <v>0</v>
      </c>
      <c r="F1215" s="1">
        <v>0</v>
      </c>
      <c r="G1215" s="2">
        <f t="shared" si="22"/>
        <v>1152549.3269600002</v>
      </c>
      <c r="H1215" s="2">
        <f t="shared" si="23"/>
        <v>0.17999999993480742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1680602.8900000001</v>
      </c>
      <c r="D1216" s="1">
        <f>BILANCA!E239</f>
        <v>1643641.07</v>
      </c>
      <c r="E1216" s="1">
        <v>0</v>
      </c>
      <c r="F1216" s="1">
        <v>0</v>
      </c>
      <c r="G1216" s="2">
        <f t="shared" si="22"/>
        <v>1157517.2119900002</v>
      </c>
      <c r="H1216" s="2">
        <f t="shared" si="23"/>
        <v>0.17999999993480742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995568.83</v>
      </c>
      <c r="D1217" s="1">
        <f>BILANCA!E240</f>
        <v>1012566.43</v>
      </c>
      <c r="E1217" s="1">
        <v>0</v>
      </c>
      <c r="F1217" s="1">
        <v>0</v>
      </c>
      <c r="G1217" s="2">
        <f t="shared" si="22"/>
        <v>706844.19546000008</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685034.06</v>
      </c>
      <c r="D1218" s="1">
        <f>BILANCA!E241</f>
        <v>631074.64</v>
      </c>
      <c r="E1218" s="1">
        <v>0</v>
      </c>
      <c r="F1218" s="1">
        <v>0</v>
      </c>
      <c r="G1218" s="2">
        <f t="shared" si="22"/>
        <v>457588.08490000002</v>
      </c>
      <c r="H1218" s="2">
        <f t="shared" si="23"/>
        <v>0.42000000004190952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36026.92</v>
      </c>
      <c r="D1222" s="1">
        <f>BILANCA!E245</f>
        <v>13356.45</v>
      </c>
      <c r="E1222" s="1">
        <v>0</v>
      </c>
      <c r="F1222" s="1">
        <v>0</v>
      </c>
      <c r="G1222" s="2">
        <f t="shared" si="22"/>
        <v>14994.81698</v>
      </c>
      <c r="H1222" s="2">
        <f t="shared" si="23"/>
        <v>0.53000000000247383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36538.239999999998</v>
      </c>
      <c r="D1223" s="1">
        <f>BILANCA!E246</f>
        <v>13356.45</v>
      </c>
      <c r="E1223" s="1">
        <v>0</v>
      </c>
      <c r="F1223" s="1">
        <v>0</v>
      </c>
      <c r="G1223" s="2">
        <f t="shared" si="22"/>
        <v>15180.2736</v>
      </c>
      <c r="H1223" s="2">
        <f t="shared" si="23"/>
        <v>0.68999999999869033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36538.239999999998</v>
      </c>
      <c r="D1224" s="1">
        <f>BILANCA!E247</f>
        <v>13356.45</v>
      </c>
      <c r="E1224" s="1">
        <v>0</v>
      </c>
      <c r="F1224" s="1">
        <v>0</v>
      </c>
      <c r="G1224" s="2">
        <f t="shared" si="22"/>
        <v>15243.524739999999</v>
      </c>
      <c r="H1224" s="2">
        <f t="shared" si="23"/>
        <v>0.68999999999869033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511.32</v>
      </c>
      <c r="D1227" s="1">
        <f>BILANCA!E250</f>
        <v>0</v>
      </c>
      <c r="E1227" s="1">
        <v>0</v>
      </c>
      <c r="F1227" s="1">
        <v>0</v>
      </c>
      <c r="G1227" s="2">
        <f t="shared" si="22"/>
        <v>124.76208</v>
      </c>
      <c r="H1227" s="2">
        <f t="shared" si="23"/>
        <v>0.31999999999999318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511.32</v>
      </c>
      <c r="D1229" s="1">
        <f>BILANCA!E252</f>
        <v>0</v>
      </c>
      <c r="E1229" s="1">
        <v>0</v>
      </c>
      <c r="F1229" s="1">
        <v>0</v>
      </c>
      <c r="G1229" s="2">
        <f t="shared" si="22"/>
        <v>125.78471999999999</v>
      </c>
      <c r="H1229" s="2">
        <f t="shared" si="23"/>
        <v>0.31999999999999318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60295.35</v>
      </c>
      <c r="D1236" s="1">
        <f>BILANCA!E259</f>
        <v>0</v>
      </c>
      <c r="E1236" s="1">
        <v>0</v>
      </c>
      <c r="F1236" s="1">
        <v>0</v>
      </c>
      <c r="G1236" s="2">
        <f t="shared" si="22"/>
        <v>15254.723550000001</v>
      </c>
      <c r="H1236" s="2">
        <f t="shared" si="23"/>
        <v>0.34999999999854481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60295.35</v>
      </c>
      <c r="D1237" s="1">
        <f>BILANCA!E260</f>
        <v>0</v>
      </c>
      <c r="E1237" s="1">
        <v>0</v>
      </c>
      <c r="F1237" s="1">
        <v>0</v>
      </c>
      <c r="G1237" s="2">
        <f t="shared" si="22"/>
        <v>15315.018899999999</v>
      </c>
      <c r="H1237" s="2">
        <f t="shared" si="23"/>
        <v>0.34999999999854481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6062.86</v>
      </c>
      <c r="D1244" s="1">
        <f>BILANCA!E268</f>
        <v>107.49</v>
      </c>
      <c r="E1244" s="1">
        <v>0</v>
      </c>
      <c r="F1244" s="1">
        <v>0</v>
      </c>
      <c r="G1244" s="2">
        <f t="shared" si="24"/>
        <v>1638.5162399999999</v>
      </c>
      <c r="H1244" s="2">
        <f t="shared" si="23"/>
        <v>0.6300000000003223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161525.84</v>
      </c>
      <c r="D1264" s="1">
        <f>BILANCA!E288</f>
        <v>184667.48</v>
      </c>
      <c r="E1264" s="1">
        <v>0</v>
      </c>
      <c r="F1264" s="1">
        <v>0</v>
      </c>
      <c r="G1264" s="2">
        <f t="shared" si="24"/>
        <v>149171.88480000003</v>
      </c>
      <c r="H1264" s="2">
        <f t="shared" si="23"/>
        <v>0.64000000001396984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594.41</v>
      </c>
      <c r="E1266" s="1">
        <v>0</v>
      </c>
      <c r="F1266" s="1">
        <v>0</v>
      </c>
      <c r="G1266" s="2">
        <f t="shared" si="24"/>
        <v>336.43605999999994</v>
      </c>
      <c r="H1266" s="2">
        <f t="shared" si="23"/>
        <v>0.40999999999996817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6062.86</v>
      </c>
      <c r="D1278" s="1">
        <f>BILANCA!E302</f>
        <v>107.49</v>
      </c>
      <c r="E1278" s="1">
        <v>0</v>
      </c>
      <c r="F1278" s="1">
        <v>0</v>
      </c>
      <c r="G1278" s="2">
        <f t="shared" si="24"/>
        <v>1851.9627999999998</v>
      </c>
      <c r="H1278" s="2">
        <f t="shared" si="23"/>
        <v>0.6300000000003223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1852791</v>
      </c>
      <c r="D1408" s="1">
        <f>'RAS-funkcijski'!E114</f>
        <v>2338733.8099999996</v>
      </c>
      <c r="E1408" s="1">
        <v>0</v>
      </c>
      <c r="F1408" s="1">
        <v>0</v>
      </c>
      <c r="G1408" s="2">
        <f t="shared" si="24"/>
        <v>718328.44819999998</v>
      </c>
      <c r="H1408" s="2">
        <f t="shared" si="27"/>
        <v>0.19000000040978193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1757647.33</v>
      </c>
      <c r="D1409" s="1">
        <f>'RAS-funkcijski'!E115</f>
        <v>2218943.7599999998</v>
      </c>
      <c r="E1409" s="1">
        <v>0</v>
      </c>
      <c r="F1409" s="1">
        <v>0</v>
      </c>
      <c r="G1409" s="2">
        <f t="shared" si="24"/>
        <v>687704.36835</v>
      </c>
      <c r="H1409" s="2">
        <f t="shared" si="27"/>
        <v>0.57000000029802322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1757647.33</v>
      </c>
      <c r="D1411" s="1">
        <f>'RAS-funkcijski'!E117</f>
        <v>2218943.7599999998</v>
      </c>
      <c r="E1411" s="1">
        <v>0</v>
      </c>
      <c r="F1411" s="1">
        <v>0</v>
      </c>
      <c r="G1411" s="2">
        <f t="shared" si="24"/>
        <v>700095.43805</v>
      </c>
      <c r="H1411" s="2">
        <f t="shared" si="27"/>
        <v>0.57000000029802322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94131.53</v>
      </c>
      <c r="D1420" s="1">
        <f>'RAS-funkcijski'!E126</f>
        <v>118727.85</v>
      </c>
      <c r="E1420" s="1">
        <v>0</v>
      </c>
      <c r="F1420" s="1">
        <v>0</v>
      </c>
      <c r="G1420" s="2">
        <f t="shared" si="24"/>
        <v>40453.642059999998</v>
      </c>
      <c r="H1420" s="2">
        <f t="shared" si="27"/>
        <v>0.61999999999534339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1012.14</v>
      </c>
      <c r="D1422" s="1">
        <f>'RAS-funkcijski'!E128</f>
        <v>1062.2</v>
      </c>
      <c r="E1422" s="1">
        <v>0</v>
      </c>
      <c r="F1422" s="1">
        <v>0</v>
      </c>
      <c r="G1422" s="2">
        <f t="shared" si="24"/>
        <v>388.93096000000003</v>
      </c>
      <c r="H1422" s="2">
        <f t="shared" si="27"/>
        <v>0.34000000000003183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1852791</v>
      </c>
      <c r="D1435" s="13">
        <f>'RAS-funkcijski'!E141</f>
        <v>2338733.8099999996</v>
      </c>
      <c r="E1435" s="13">
        <v>0</v>
      </c>
      <c r="F1435" s="13">
        <v>0</v>
      </c>
      <c r="G1435" s="14">
        <f t="shared" si="24"/>
        <v>894645.43093999987</v>
      </c>
      <c r="H1435" s="14">
        <f t="shared" si="27"/>
        <v>0.19000000040978193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43324.13</v>
      </c>
      <c r="D1436" s="6">
        <f>'P-VRIO'!E5</f>
        <v>0</v>
      </c>
      <c r="E1436" s="6">
        <v>0</v>
      </c>
      <c r="F1436" s="6">
        <v>0</v>
      </c>
      <c r="G1436" s="7">
        <f t="shared" si="24"/>
        <v>43.324129999999997</v>
      </c>
      <c r="H1436" s="7">
        <f t="shared" si="27"/>
        <v>0.12999999999738066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43324.13</v>
      </c>
      <c r="D1453" s="1">
        <f>'P-VRIO'!E22</f>
        <v>0</v>
      </c>
      <c r="E1453" s="1">
        <v>0</v>
      </c>
      <c r="F1453" s="1">
        <v>0</v>
      </c>
      <c r="G1453" s="2">
        <f t="shared" si="24"/>
        <v>779.83433999999988</v>
      </c>
      <c r="H1453" s="2">
        <f t="shared" si="27"/>
        <v>0.12999999999738066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43324.13</v>
      </c>
      <c r="D1454" s="1">
        <f>'P-VRIO'!E23</f>
        <v>0</v>
      </c>
      <c r="E1454" s="1">
        <v>0</v>
      </c>
      <c r="F1454" s="1">
        <v>0</v>
      </c>
      <c r="G1454" s="2">
        <f t="shared" si="24"/>
        <v>823.15846999999997</v>
      </c>
      <c r="H1454" s="2">
        <f t="shared" si="27"/>
        <v>0.12999999999738066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43324.13</v>
      </c>
      <c r="D1455" s="1">
        <f>'P-VRIO'!E24</f>
        <v>0</v>
      </c>
      <c r="E1455" s="1">
        <v>0</v>
      </c>
      <c r="F1455" s="1">
        <v>0</v>
      </c>
      <c r="G1455" s="2">
        <f t="shared" si="24"/>
        <v>866.48259999999993</v>
      </c>
      <c r="H1455" s="2">
        <f t="shared" si="27"/>
        <v>0.12999999999738066</v>
      </c>
      <c r="I1455" s="10">
        <f t="shared" ref="I1455:I1460" si="30">G1455*H1455</f>
        <v>112.64273799773038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161525.84</v>
      </c>
      <c r="D1480" s="6"/>
      <c r="E1480" s="6">
        <v>0</v>
      </c>
      <c r="F1480" s="6">
        <v>0</v>
      </c>
      <c r="G1480" s="7">
        <f t="shared" ref="G1480:G1580" si="34">B1480/1000*C1480</f>
        <v>161.52583999999999</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2367944.7100000004</v>
      </c>
      <c r="D1481" s="1">
        <v>0</v>
      </c>
      <c r="E1481" s="1">
        <v>0</v>
      </c>
      <c r="F1481" s="1">
        <v>0</v>
      </c>
      <c r="G1481" s="2">
        <f t="shared" si="34"/>
        <v>4735.8894200000013</v>
      </c>
      <c r="H1481" s="2">
        <f t="shared" si="35"/>
        <v>0.28999999957159162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2311532.3400000003</v>
      </c>
      <c r="D1483" s="1">
        <v>0</v>
      </c>
      <c r="E1483" s="1">
        <v>0</v>
      </c>
      <c r="F1483" s="1">
        <v>0</v>
      </c>
      <c r="G1483" s="2">
        <f t="shared" si="34"/>
        <v>9246.1293600000008</v>
      </c>
      <c r="H1483" s="2">
        <f t="shared" si="35"/>
        <v>0.34000000031664968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1992720.03</v>
      </c>
      <c r="D1484" s="1">
        <v>0</v>
      </c>
      <c r="E1484" s="1">
        <v>0</v>
      </c>
      <c r="F1484" s="1">
        <v>0</v>
      </c>
      <c r="G1484" s="2">
        <f t="shared" si="34"/>
        <v>9963.6001500000002</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306968.92</v>
      </c>
      <c r="D1485" s="1">
        <v>0</v>
      </c>
      <c r="E1485" s="1">
        <v>0</v>
      </c>
      <c r="F1485" s="1">
        <v>0</v>
      </c>
      <c r="G1485" s="2">
        <f t="shared" si="34"/>
        <v>1841.8135199999999</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838.58</v>
      </c>
      <c r="D1486" s="1">
        <v>0</v>
      </c>
      <c r="E1486" s="1">
        <v>0</v>
      </c>
      <c r="F1486" s="1">
        <v>0</v>
      </c>
      <c r="G1486" s="2">
        <f t="shared" si="34"/>
        <v>5.8700600000000005</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6827.11</v>
      </c>
      <c r="D1489" s="1">
        <v>0</v>
      </c>
      <c r="E1489" s="1">
        <v>0</v>
      </c>
      <c r="F1489" s="1">
        <v>0</v>
      </c>
      <c r="G1489" s="2">
        <f t="shared" si="34"/>
        <v>68.271100000000004</v>
      </c>
      <c r="H1489" s="2">
        <f t="shared" si="35"/>
        <v>0.10999999999967258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4177.7</v>
      </c>
      <c r="D1491" s="1">
        <v>0</v>
      </c>
      <c r="E1491" s="1">
        <v>0</v>
      </c>
      <c r="F1491" s="1">
        <v>0</v>
      </c>
      <c r="G1491" s="2">
        <f t="shared" si="34"/>
        <v>50.132399999999997</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56412.37</v>
      </c>
      <c r="D1492" s="1">
        <v>0</v>
      </c>
      <c r="E1492" s="1">
        <v>0</v>
      </c>
      <c r="F1492" s="1">
        <v>0</v>
      </c>
      <c r="G1492" s="2">
        <f t="shared" si="34"/>
        <v>733.36081000000001</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2344208.6599999997</v>
      </c>
      <c r="D1499" s="1">
        <v>0</v>
      </c>
      <c r="E1499" s="1">
        <v>0</v>
      </c>
      <c r="F1499" s="1">
        <v>0</v>
      </c>
      <c r="G1499" s="2">
        <f t="shared" si="34"/>
        <v>46884.173199999997</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2288390.6999999997</v>
      </c>
      <c r="D1501" s="1">
        <v>0</v>
      </c>
      <c r="E1501" s="1">
        <v>0</v>
      </c>
      <c r="F1501" s="1">
        <v>0</v>
      </c>
      <c r="G1501" s="2">
        <f t="shared" si="34"/>
        <v>50344.595399999991</v>
      </c>
      <c r="H1501" s="2">
        <f t="shared" si="35"/>
        <v>0.30000000027939677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1965315.89</v>
      </c>
      <c r="D1502" s="1">
        <v>0</v>
      </c>
      <c r="E1502" s="1">
        <v>0</v>
      </c>
      <c r="F1502" s="1">
        <v>0</v>
      </c>
      <c r="G1502" s="2">
        <f t="shared" si="34"/>
        <v>45202.265469999998</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305418.61</v>
      </c>
      <c r="D1503" s="1">
        <v>0</v>
      </c>
      <c r="E1503" s="1">
        <v>0</v>
      </c>
      <c r="F1503" s="1">
        <v>0</v>
      </c>
      <c r="G1503" s="2">
        <f t="shared" si="34"/>
        <v>7330.0466399999996</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826.08</v>
      </c>
      <c r="D1504" s="1">
        <v>0</v>
      </c>
      <c r="E1504" s="1">
        <v>0</v>
      </c>
      <c r="F1504" s="1">
        <v>0</v>
      </c>
      <c r="G1504" s="2">
        <f t="shared" si="34"/>
        <v>20.652000000000001</v>
      </c>
      <c r="H1504" s="2">
        <f t="shared" si="35"/>
        <v>8.0000000000040927E-2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6697.05</v>
      </c>
      <c r="D1507" s="1">
        <v>0</v>
      </c>
      <c r="E1507" s="1">
        <v>0</v>
      </c>
      <c r="F1507" s="1">
        <v>0</v>
      </c>
      <c r="G1507" s="2">
        <f t="shared" si="34"/>
        <v>187.51740000000001</v>
      </c>
      <c r="H1507" s="2">
        <f t="shared" si="35"/>
        <v>5.0000000000181899E-2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10133.07</v>
      </c>
      <c r="D1509" s="1">
        <v>0</v>
      </c>
      <c r="E1509" s="1">
        <v>0</v>
      </c>
      <c r="F1509" s="1">
        <v>0</v>
      </c>
      <c r="G1509" s="2">
        <f t="shared" si="34"/>
        <v>303.99209999999999</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55817.96</v>
      </c>
      <c r="D1510" s="1">
        <v>0</v>
      </c>
      <c r="E1510" s="1">
        <v>0</v>
      </c>
      <c r="F1510" s="1">
        <v>0</v>
      </c>
      <c r="G1510" s="2">
        <f t="shared" si="34"/>
        <v>1730.3567599999999</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185261.8900000006</v>
      </c>
      <c r="D1517" s="1">
        <v>0</v>
      </c>
      <c r="E1517" s="1">
        <v>0</v>
      </c>
      <c r="F1517" s="1">
        <v>0</v>
      </c>
      <c r="G1517" s="2">
        <f t="shared" si="34"/>
        <v>7039.9518200000221</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185261.89</v>
      </c>
      <c r="D1576" s="1">
        <v>0</v>
      </c>
      <c r="E1576" s="1">
        <v>0</v>
      </c>
      <c r="F1576" s="1">
        <v>0</v>
      </c>
      <c r="G1576" s="2">
        <f t="shared" si="34"/>
        <v>17970.403330000001</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184667.48</v>
      </c>
      <c r="D1578" s="1">
        <v>0</v>
      </c>
      <c r="E1578" s="1">
        <v>0</v>
      </c>
      <c r="F1578" s="1">
        <v>0</v>
      </c>
      <c r="G1578" s="2">
        <f t="shared" si="34"/>
        <v>18282.080520000003</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594.41</v>
      </c>
      <c r="D1579" s="1">
        <v>0</v>
      </c>
      <c r="E1579" s="1">
        <v>0</v>
      </c>
      <c r="F1579" s="1">
        <v>0</v>
      </c>
      <c r="G1579" s="2">
        <f t="shared" si="34"/>
        <v>59.441000000000003</v>
      </c>
      <c r="H1579" s="2">
        <f t="shared" si="35"/>
        <v>0.40999999999996817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23202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1859552.6300000001</v>
      </c>
      <c r="I16" s="170">
        <f>'PR-RAS'!E6</f>
        <v>2317849.3899999997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1800288.33</v>
      </c>
      <c r="I17" s="170">
        <f>'PR-RAS'!E151</f>
        <v>2282321.44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36026.920000000122</v>
      </c>
      <c r="I18" s="170">
        <f>'PR-RAS'!E645</f>
        <v>13356.449999999611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1680602.89</v>
      </c>
      <c r="I20" s="173">
        <f>BILANCA!E7</f>
        <v>1643641.0700000003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197552.76</v>
      </c>
      <c r="I21" s="175">
        <f>BILANCA!E68</f>
        <v>198618.34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161525.84</v>
      </c>
      <c r="I22" s="175">
        <f>BILANCA!E176</f>
        <v>185261.88999999998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1716629.81</v>
      </c>
      <c r="I23" s="177">
        <f>BILANCA!E237</f>
        <v>1656997.52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1852791</v>
      </c>
      <c r="I27" s="175">
        <f>'RAS-funkcijski'!E114</f>
        <v>2338733.8099999996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1852791</v>
      </c>
      <c r="I28" s="179">
        <f>'RAS-funkcijski'!E141</f>
        <v>2338733.8099999996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43324.13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43324.13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161525.84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185261.8900000006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185261.89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565" zoomScaleNormal="100" workbookViewId="0">
      <selection activeCell="D995" sqref="D995:E9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1859552.6300000001</v>
      </c>
      <c r="E6" s="51">
        <f>E7+E44+E50+E82+E106+E124+E133+E139</f>
        <v>2317849.3899999997</v>
      </c>
      <c r="F6" s="52">
        <f t="shared" ref="F6:F131" si="0">IF(D6&lt;&gt;0,IF(E6/D6&gt;=100,"&gt;&gt;100",E6/D6*100),"-")</f>
        <v>124.64553853471733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1784439.6700000002</v>
      </c>
      <c r="E50" s="51">
        <f>E51+E54+E59+E62+E65+E68+E71+E74+E77</f>
        <v>2236020.44</v>
      </c>
      <c r="F50" s="52">
        <f t="shared" si="0"/>
        <v>125.30658657683841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10300</v>
      </c>
      <c r="E59" s="51">
        <f t="shared" si="12"/>
        <v>18336.84</v>
      </c>
      <c r="F59" s="52">
        <f t="shared" si="0"/>
        <v>178.02757281553397</v>
      </c>
    </row>
    <row r="60" spans="1:6" ht="24" x14ac:dyDescent="0.2">
      <c r="A60" s="53">
        <v>6331</v>
      </c>
      <c r="B60" s="86" t="s">
        <v>166</v>
      </c>
      <c r="C60" s="50" t="s">
        <v>167</v>
      </c>
      <c r="D60" s="242">
        <v>300</v>
      </c>
      <c r="E60" s="242">
        <v>7810.65</v>
      </c>
      <c r="F60" s="52">
        <f t="shared" si="0"/>
        <v>2603.5499999999997</v>
      </c>
    </row>
    <row r="61" spans="1:6" ht="24" x14ac:dyDescent="0.2">
      <c r="A61" s="53">
        <v>6332</v>
      </c>
      <c r="B61" s="86" t="s">
        <v>168</v>
      </c>
      <c r="C61" s="50" t="s">
        <v>169</v>
      </c>
      <c r="D61" s="242">
        <v>10000</v>
      </c>
      <c r="E61" s="242">
        <v>10526.19</v>
      </c>
      <c r="F61" s="52">
        <f t="shared" si="0"/>
        <v>105.2619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1732525.84</v>
      </c>
      <c r="E68" s="51">
        <f t="shared" si="15"/>
        <v>2182652.02</v>
      </c>
      <c r="F68" s="52">
        <f t="shared" si="0"/>
        <v>125.98092158902519</v>
      </c>
    </row>
    <row r="69" spans="1:6" ht="12.75" customHeight="1" x14ac:dyDescent="0.2">
      <c r="A69" s="53" t="s">
        <v>184</v>
      </c>
      <c r="B69" s="85" t="s">
        <v>185</v>
      </c>
      <c r="C69" s="50" t="s">
        <v>184</v>
      </c>
      <c r="D69" s="242">
        <v>1691925.26</v>
      </c>
      <c r="E69" s="242">
        <v>2141406.79</v>
      </c>
      <c r="F69" s="52">
        <f t="shared" si="0"/>
        <v>126.56627574671946</v>
      </c>
    </row>
    <row r="70" spans="1:6" ht="24" x14ac:dyDescent="0.2">
      <c r="A70" s="53" t="s">
        <v>186</v>
      </c>
      <c r="B70" s="85" t="s">
        <v>187</v>
      </c>
      <c r="C70" s="50" t="s">
        <v>186</v>
      </c>
      <c r="D70" s="242">
        <v>40600.58</v>
      </c>
      <c r="E70" s="242">
        <v>41245.230000000003</v>
      </c>
      <c r="F70" s="52">
        <f t="shared" si="0"/>
        <v>101.58778519912769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41613.83</v>
      </c>
      <c r="E74" s="51">
        <f t="shared" si="17"/>
        <v>35031.58</v>
      </c>
      <c r="F74" s="52">
        <f t="shared" si="0"/>
        <v>84.182542198110582</v>
      </c>
    </row>
    <row r="75" spans="1:6" ht="12.75" customHeight="1" x14ac:dyDescent="0.2">
      <c r="A75" s="53" t="s">
        <v>196</v>
      </c>
      <c r="B75" s="85" t="s">
        <v>197</v>
      </c>
      <c r="C75" s="50" t="s">
        <v>196</v>
      </c>
      <c r="D75" s="242">
        <v>41613.83</v>
      </c>
      <c r="E75" s="242">
        <v>35031.58</v>
      </c>
      <c r="F75" s="52">
        <f t="shared" si="0"/>
        <v>84.182542198110582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31.44</v>
      </c>
      <c r="E82" s="51">
        <f t="shared" si="19"/>
        <v>43.92</v>
      </c>
      <c r="F82" s="52">
        <f t="shared" si="0"/>
        <v>139.69465648854961</v>
      </c>
    </row>
    <row r="83" spans="1:6" ht="12.75" customHeight="1" x14ac:dyDescent="0.2">
      <c r="A83" s="53">
        <v>641</v>
      </c>
      <c r="B83" s="85" t="s">
        <v>212</v>
      </c>
      <c r="C83" s="50" t="s">
        <v>213</v>
      </c>
      <c r="D83" s="51">
        <f t="shared" ref="D83:E83" si="20">SUM(D84:D90)</f>
        <v>31.44</v>
      </c>
      <c r="E83" s="51">
        <f t="shared" si="20"/>
        <v>43.92</v>
      </c>
      <c r="F83" s="52">
        <f t="shared" si="0"/>
        <v>139.69465648854961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31.44</v>
      </c>
      <c r="E85" s="242">
        <v>43.92</v>
      </c>
      <c r="F85" s="52">
        <f t="shared" si="0"/>
        <v>139.69465648854961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5074.46</v>
      </c>
      <c r="E106" s="51">
        <f t="shared" si="23"/>
        <v>7115.59</v>
      </c>
      <c r="F106" s="52">
        <f t="shared" si="0"/>
        <v>140.22359029335141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5074.46</v>
      </c>
      <c r="E112" s="51">
        <f t="shared" si="25"/>
        <v>7115.59</v>
      </c>
      <c r="F112" s="52">
        <f t="shared" si="0"/>
        <v>140.22359029335141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5074.46</v>
      </c>
      <c r="E117" s="242">
        <v>7115.59</v>
      </c>
      <c r="F117" s="52">
        <f t="shared" si="0"/>
        <v>140.22359029335141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7000.83</v>
      </c>
      <c r="E124" s="51">
        <f t="shared" si="27"/>
        <v>1032.28</v>
      </c>
      <c r="F124" s="52">
        <f t="shared" si="0"/>
        <v>14.745108794242967</v>
      </c>
    </row>
    <row r="125" spans="1:6" ht="12.75" customHeight="1" x14ac:dyDescent="0.2">
      <c r="A125" s="53">
        <v>661</v>
      </c>
      <c r="B125" s="86" t="s">
        <v>296</v>
      </c>
      <c r="C125" s="50" t="s">
        <v>297</v>
      </c>
      <c r="D125" s="51">
        <f t="shared" ref="D125:E125" si="28">SUM(D126:D127)</f>
        <v>1748.36</v>
      </c>
      <c r="E125" s="51">
        <f t="shared" si="28"/>
        <v>899.28</v>
      </c>
      <c r="F125" s="52">
        <f t="shared" si="0"/>
        <v>51.435631105721939</v>
      </c>
    </row>
    <row r="126" spans="1:6" ht="12.75" customHeight="1" x14ac:dyDescent="0.2">
      <c r="A126" s="53">
        <v>6614</v>
      </c>
      <c r="B126" s="86" t="s">
        <v>298</v>
      </c>
      <c r="C126" s="50" t="s">
        <v>299</v>
      </c>
      <c r="D126" s="242">
        <v>45</v>
      </c>
      <c r="E126" s="242">
        <v>145</v>
      </c>
      <c r="F126" s="52">
        <f t="shared" si="0"/>
        <v>322.22222222222223</v>
      </c>
    </row>
    <row r="127" spans="1:6" ht="12.75" customHeight="1" x14ac:dyDescent="0.2">
      <c r="A127" s="53">
        <v>6615</v>
      </c>
      <c r="B127" s="86" t="s">
        <v>300</v>
      </c>
      <c r="C127" s="50" t="s">
        <v>301</v>
      </c>
      <c r="D127" s="242">
        <v>1703.36</v>
      </c>
      <c r="E127" s="242">
        <v>754.28</v>
      </c>
      <c r="F127" s="52">
        <f t="shared" si="0"/>
        <v>44.281889911703928</v>
      </c>
    </row>
    <row r="128" spans="1:6" ht="24" x14ac:dyDescent="0.2">
      <c r="A128" s="53">
        <v>663</v>
      </c>
      <c r="B128" s="231" t="s">
        <v>302</v>
      </c>
      <c r="C128" s="50" t="s">
        <v>303</v>
      </c>
      <c r="D128" s="51">
        <f t="shared" ref="D128:E128" si="29">SUM(D129:D132)</f>
        <v>5252.47</v>
      </c>
      <c r="E128" s="51">
        <f t="shared" si="29"/>
        <v>133</v>
      </c>
      <c r="F128" s="52">
        <f t="shared" si="0"/>
        <v>2.5321420208016416</v>
      </c>
    </row>
    <row r="129" spans="1:6" ht="12.75" customHeight="1" x14ac:dyDescent="0.2">
      <c r="A129" s="53">
        <v>6631</v>
      </c>
      <c r="B129" s="86" t="s">
        <v>304</v>
      </c>
      <c r="C129" s="50" t="s">
        <v>305</v>
      </c>
      <c r="D129" s="242">
        <v>5116.6000000000004</v>
      </c>
      <c r="E129" s="242">
        <v>133</v>
      </c>
      <c r="F129" s="52">
        <f t="shared" si="0"/>
        <v>2.5993824023765781</v>
      </c>
    </row>
    <row r="130" spans="1:6" ht="12.75" customHeight="1" x14ac:dyDescent="0.2">
      <c r="A130" s="53">
        <v>6632</v>
      </c>
      <c r="B130" s="232" t="s">
        <v>306</v>
      </c>
      <c r="C130" s="50" t="s">
        <v>307</v>
      </c>
      <c r="D130" s="242">
        <v>135.87</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63006.23</v>
      </c>
      <c r="E133" s="51">
        <f t="shared" si="30"/>
        <v>73637.16</v>
      </c>
      <c r="F133" s="52">
        <f t="shared" ref="F133:F223" si="31">IF(D133&lt;&gt;0,IF(E133/D133&gt;=100,"&gt;&gt;100",E133/D133*100),"-")</f>
        <v>116.87282352872089</v>
      </c>
    </row>
    <row r="134" spans="1:6" ht="24" x14ac:dyDescent="0.2">
      <c r="A134" s="53">
        <v>671</v>
      </c>
      <c r="B134" s="232" t="s">
        <v>314</v>
      </c>
      <c r="C134" s="50" t="s">
        <v>315</v>
      </c>
      <c r="D134" s="51">
        <f t="shared" ref="D134:E134" si="32">SUM(D135:D137)</f>
        <v>63006.23</v>
      </c>
      <c r="E134" s="51">
        <f t="shared" si="32"/>
        <v>73637.16</v>
      </c>
      <c r="F134" s="52">
        <f t="shared" si="31"/>
        <v>116.87282352872089</v>
      </c>
    </row>
    <row r="135" spans="1:6" ht="12.75" customHeight="1" x14ac:dyDescent="0.2">
      <c r="A135" s="53">
        <v>6711</v>
      </c>
      <c r="B135" s="85" t="s">
        <v>316</v>
      </c>
      <c r="C135" s="50" t="s">
        <v>317</v>
      </c>
      <c r="D135" s="242">
        <v>63006.23</v>
      </c>
      <c r="E135" s="242">
        <v>73637.16</v>
      </c>
      <c r="F135" s="52">
        <f t="shared" si="31"/>
        <v>116.87282352872089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1800288.33</v>
      </c>
      <c r="E151" s="51">
        <f t="shared" si="35"/>
        <v>2282321.44</v>
      </c>
      <c r="F151" s="52">
        <f t="shared" si="31"/>
        <v>126.77532826089029</v>
      </c>
    </row>
    <row r="152" spans="1:6" ht="12.75" customHeight="1" x14ac:dyDescent="0.2">
      <c r="A152" s="53">
        <v>31</v>
      </c>
      <c r="B152" s="85" t="s">
        <v>349</v>
      </c>
      <c r="C152" s="50" t="s">
        <v>35</v>
      </c>
      <c r="D152" s="51">
        <f t="shared" ref="D152:E152" si="36">D153+D158+D159</f>
        <v>1526788.29</v>
      </c>
      <c r="E152" s="51">
        <f t="shared" si="36"/>
        <v>1967388.14</v>
      </c>
      <c r="F152" s="52">
        <f t="shared" si="31"/>
        <v>128.85795318747171</v>
      </c>
    </row>
    <row r="153" spans="1:6" ht="12.75" customHeight="1" x14ac:dyDescent="0.2">
      <c r="A153" s="53">
        <v>311</v>
      </c>
      <c r="B153" s="85" t="s">
        <v>350</v>
      </c>
      <c r="C153" s="50" t="s">
        <v>351</v>
      </c>
      <c r="D153" s="51">
        <f t="shared" ref="D153:E153" si="37">SUM(D154:D157)</f>
        <v>1263667.5900000001</v>
      </c>
      <c r="E153" s="51">
        <f t="shared" si="37"/>
        <v>1634613.3099999998</v>
      </c>
      <c r="F153" s="52">
        <f t="shared" si="31"/>
        <v>129.35469129187683</v>
      </c>
    </row>
    <row r="154" spans="1:6" ht="12.75" customHeight="1" x14ac:dyDescent="0.2">
      <c r="A154" s="53">
        <v>3111</v>
      </c>
      <c r="B154" s="85" t="s">
        <v>352</v>
      </c>
      <c r="C154" s="50" t="s">
        <v>353</v>
      </c>
      <c r="D154" s="242">
        <v>1243031.83</v>
      </c>
      <c r="E154" s="242">
        <v>1604107.46</v>
      </c>
      <c r="F154" s="52">
        <f t="shared" si="31"/>
        <v>129.04797940693118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19354.349999999999</v>
      </c>
      <c r="E156" s="242">
        <v>28640.68</v>
      </c>
      <c r="F156" s="52">
        <f t="shared" si="31"/>
        <v>147.98058317639189</v>
      </c>
    </row>
    <row r="157" spans="1:6" ht="12.75" customHeight="1" x14ac:dyDescent="0.2">
      <c r="A157" s="53">
        <v>3114</v>
      </c>
      <c r="B157" s="85" t="s">
        <v>358</v>
      </c>
      <c r="C157" s="50" t="s">
        <v>359</v>
      </c>
      <c r="D157" s="242">
        <v>1281.4100000000001</v>
      </c>
      <c r="E157" s="242">
        <v>1865.17</v>
      </c>
      <c r="F157" s="52">
        <f t="shared" si="31"/>
        <v>145.55606714478583</v>
      </c>
    </row>
    <row r="158" spans="1:6" ht="12.75" customHeight="1" x14ac:dyDescent="0.2">
      <c r="A158" s="53">
        <v>312</v>
      </c>
      <c r="B158" s="85" t="s">
        <v>360</v>
      </c>
      <c r="C158" s="50" t="s">
        <v>361</v>
      </c>
      <c r="D158" s="242">
        <v>64134.16</v>
      </c>
      <c r="E158" s="242">
        <v>72437.58</v>
      </c>
      <c r="F158" s="52">
        <f t="shared" si="31"/>
        <v>112.94695369830991</v>
      </c>
    </row>
    <row r="159" spans="1:6" ht="12.75" customHeight="1" x14ac:dyDescent="0.2">
      <c r="A159" s="53">
        <v>313</v>
      </c>
      <c r="B159" s="85" t="s">
        <v>362</v>
      </c>
      <c r="C159" s="50" t="s">
        <v>363</v>
      </c>
      <c r="D159" s="51">
        <f t="shared" ref="D159:E159" si="38">SUM(D160:D162)</f>
        <v>198986.54</v>
      </c>
      <c r="E159" s="51">
        <f t="shared" si="38"/>
        <v>260337.25</v>
      </c>
      <c r="F159" s="52">
        <f t="shared" si="31"/>
        <v>130.83158790539301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198986.54</v>
      </c>
      <c r="E161" s="242">
        <v>260337.25</v>
      </c>
      <c r="F161" s="52">
        <f t="shared" si="31"/>
        <v>130.83158790539301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268297.67</v>
      </c>
      <c r="E163" s="51">
        <f t="shared" si="39"/>
        <v>307267.61</v>
      </c>
      <c r="F163" s="52">
        <f t="shared" si="31"/>
        <v>114.52488946325923</v>
      </c>
    </row>
    <row r="164" spans="1:6" ht="12.75" customHeight="1" x14ac:dyDescent="0.2">
      <c r="A164" s="53">
        <v>321</v>
      </c>
      <c r="B164" s="85" t="s">
        <v>371</v>
      </c>
      <c r="C164" s="50" t="s">
        <v>372</v>
      </c>
      <c r="D164" s="51">
        <f t="shared" ref="D164:E164" si="40">SUM(D165:D168)</f>
        <v>78240.569999999992</v>
      </c>
      <c r="E164" s="51">
        <f t="shared" si="40"/>
        <v>98777.25</v>
      </c>
      <c r="F164" s="52">
        <f t="shared" si="31"/>
        <v>126.24812165862289</v>
      </c>
    </row>
    <row r="165" spans="1:6" ht="12.75" customHeight="1" x14ac:dyDescent="0.2">
      <c r="A165" s="53">
        <v>3211</v>
      </c>
      <c r="B165" s="85" t="s">
        <v>373</v>
      </c>
      <c r="C165" s="50" t="s">
        <v>374</v>
      </c>
      <c r="D165" s="242">
        <v>9645.73</v>
      </c>
      <c r="E165" s="242">
        <v>7184.68</v>
      </c>
      <c r="F165" s="52">
        <f t="shared" si="31"/>
        <v>74.485601400827107</v>
      </c>
    </row>
    <row r="166" spans="1:6" ht="12.75" customHeight="1" x14ac:dyDescent="0.2">
      <c r="A166" s="53">
        <v>3212</v>
      </c>
      <c r="B166" s="85" t="s">
        <v>375</v>
      </c>
      <c r="C166" s="50" t="s">
        <v>376</v>
      </c>
      <c r="D166" s="242">
        <v>65519.64</v>
      </c>
      <c r="E166" s="242">
        <v>67577.97</v>
      </c>
      <c r="F166" s="52">
        <f t="shared" si="31"/>
        <v>103.14154656527417</v>
      </c>
    </row>
    <row r="167" spans="1:6" ht="12.75" customHeight="1" x14ac:dyDescent="0.2">
      <c r="A167" s="53">
        <v>3213</v>
      </c>
      <c r="B167" s="85" t="s">
        <v>377</v>
      </c>
      <c r="C167" s="50" t="s">
        <v>378</v>
      </c>
      <c r="D167" s="242">
        <v>1045</v>
      </c>
      <c r="E167" s="242">
        <v>22425</v>
      </c>
      <c r="F167" s="52">
        <f t="shared" si="31"/>
        <v>2145.9330143540669</v>
      </c>
    </row>
    <row r="168" spans="1:6" ht="12.75" customHeight="1" x14ac:dyDescent="0.2">
      <c r="A168" s="53">
        <v>3214</v>
      </c>
      <c r="B168" s="85" t="s">
        <v>379</v>
      </c>
      <c r="C168" s="50" t="s">
        <v>380</v>
      </c>
      <c r="D168" s="242">
        <v>2030.2</v>
      </c>
      <c r="E168" s="242">
        <v>1589.6</v>
      </c>
      <c r="F168" s="52">
        <f t="shared" si="31"/>
        <v>78.297704659639436</v>
      </c>
    </row>
    <row r="169" spans="1:6" ht="12.75" customHeight="1" x14ac:dyDescent="0.2">
      <c r="A169" s="53">
        <v>322</v>
      </c>
      <c r="B169" s="85" t="s">
        <v>381</v>
      </c>
      <c r="C169" s="50" t="s">
        <v>382</v>
      </c>
      <c r="D169" s="51">
        <f t="shared" ref="D169:E169" si="41">SUM(D170:D176)</f>
        <v>137672.04</v>
      </c>
      <c r="E169" s="51">
        <f t="shared" si="41"/>
        <v>158820.26</v>
      </c>
      <c r="F169" s="52">
        <f t="shared" si="31"/>
        <v>115.36130357333268</v>
      </c>
    </row>
    <row r="170" spans="1:6" ht="12.75" customHeight="1" x14ac:dyDescent="0.2">
      <c r="A170" s="53">
        <v>3221</v>
      </c>
      <c r="B170" s="85" t="s">
        <v>383</v>
      </c>
      <c r="C170" s="50" t="s">
        <v>384</v>
      </c>
      <c r="D170" s="242">
        <v>16616.13</v>
      </c>
      <c r="E170" s="242">
        <v>17463.650000000001</v>
      </c>
      <c r="F170" s="52">
        <f t="shared" si="31"/>
        <v>105.10058599685968</v>
      </c>
    </row>
    <row r="171" spans="1:6" ht="12.75" customHeight="1" x14ac:dyDescent="0.2">
      <c r="A171" s="53">
        <v>3222</v>
      </c>
      <c r="B171" s="85" t="s">
        <v>385</v>
      </c>
      <c r="C171" s="50" t="s">
        <v>386</v>
      </c>
      <c r="D171" s="242">
        <v>89726.51</v>
      </c>
      <c r="E171" s="242">
        <v>111900.74</v>
      </c>
      <c r="F171" s="52">
        <f t="shared" si="31"/>
        <v>124.71313104677762</v>
      </c>
    </row>
    <row r="172" spans="1:6" ht="12.75" customHeight="1" x14ac:dyDescent="0.2">
      <c r="A172" s="53">
        <v>3223</v>
      </c>
      <c r="B172" s="85" t="s">
        <v>387</v>
      </c>
      <c r="C172" s="50" t="s">
        <v>388</v>
      </c>
      <c r="D172" s="242">
        <v>13375.95</v>
      </c>
      <c r="E172" s="242">
        <v>18616.28</v>
      </c>
      <c r="F172" s="52">
        <f t="shared" si="31"/>
        <v>139.17725469966618</v>
      </c>
    </row>
    <row r="173" spans="1:6" ht="12.75" customHeight="1" x14ac:dyDescent="0.2">
      <c r="A173" s="53">
        <v>3224</v>
      </c>
      <c r="B173" s="85" t="s">
        <v>389</v>
      </c>
      <c r="C173" s="50" t="s">
        <v>390</v>
      </c>
      <c r="D173" s="242">
        <v>2123.3200000000002</v>
      </c>
      <c r="E173" s="242">
        <v>2163.0300000000002</v>
      </c>
      <c r="F173" s="52">
        <f t="shared" si="31"/>
        <v>101.87018442815967</v>
      </c>
    </row>
    <row r="174" spans="1:6" ht="12.75" customHeight="1" x14ac:dyDescent="0.2">
      <c r="A174" s="53">
        <v>3225</v>
      </c>
      <c r="B174" s="85" t="s">
        <v>391</v>
      </c>
      <c r="C174" s="50" t="s">
        <v>392</v>
      </c>
      <c r="D174" s="242">
        <v>15830.13</v>
      </c>
      <c r="E174" s="242">
        <v>7860.77</v>
      </c>
      <c r="F174" s="52">
        <f t="shared" si="31"/>
        <v>49.65701481920869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815.79</v>
      </c>
      <c r="F176" s="52" t="str">
        <f t="shared" si="31"/>
        <v>-</v>
      </c>
    </row>
    <row r="177" spans="1:6" ht="12.75" customHeight="1" x14ac:dyDescent="0.2">
      <c r="A177" s="53">
        <v>323</v>
      </c>
      <c r="B177" s="85" t="s">
        <v>397</v>
      </c>
      <c r="C177" s="50" t="s">
        <v>398</v>
      </c>
      <c r="D177" s="51">
        <f t="shared" ref="D177:E177" si="42">SUM(D178:D186)</f>
        <v>47552.31</v>
      </c>
      <c r="E177" s="51">
        <f t="shared" si="42"/>
        <v>42623.31</v>
      </c>
      <c r="F177" s="52">
        <f t="shared" si="31"/>
        <v>89.634572957654427</v>
      </c>
    </row>
    <row r="178" spans="1:6" ht="12.75" customHeight="1" x14ac:dyDescent="0.2">
      <c r="A178" s="53">
        <v>3231</v>
      </c>
      <c r="B178" s="85" t="s">
        <v>399</v>
      </c>
      <c r="C178" s="50" t="s">
        <v>400</v>
      </c>
      <c r="D178" s="242">
        <v>3387.58</v>
      </c>
      <c r="E178" s="242">
        <v>3535.66</v>
      </c>
      <c r="F178" s="52">
        <f t="shared" si="31"/>
        <v>104.37126208089551</v>
      </c>
    </row>
    <row r="179" spans="1:6" ht="12.75" customHeight="1" x14ac:dyDescent="0.2">
      <c r="A179" s="53">
        <v>3232</v>
      </c>
      <c r="B179" s="85" t="s">
        <v>401</v>
      </c>
      <c r="C179" s="50" t="s">
        <v>402</v>
      </c>
      <c r="D179" s="242">
        <v>5662.59</v>
      </c>
      <c r="E179" s="242">
        <v>4661.5</v>
      </c>
      <c r="F179" s="52">
        <f t="shared" si="31"/>
        <v>82.32098739269486</v>
      </c>
    </row>
    <row r="180" spans="1:6" ht="12.75" customHeight="1" x14ac:dyDescent="0.2">
      <c r="A180" s="53">
        <v>3233</v>
      </c>
      <c r="B180" s="85" t="s">
        <v>403</v>
      </c>
      <c r="C180" s="50" t="s">
        <v>404</v>
      </c>
      <c r="D180" s="242">
        <v>1114.49</v>
      </c>
      <c r="E180" s="242"/>
      <c r="F180" s="52">
        <f t="shared" si="31"/>
        <v>0</v>
      </c>
    </row>
    <row r="181" spans="1:6" ht="12.75" customHeight="1" x14ac:dyDescent="0.2">
      <c r="A181" s="53">
        <v>3234</v>
      </c>
      <c r="B181" s="85" t="s">
        <v>405</v>
      </c>
      <c r="C181" s="50" t="s">
        <v>406</v>
      </c>
      <c r="D181" s="242">
        <v>3722.25</v>
      </c>
      <c r="E181" s="242">
        <v>4483.41</v>
      </c>
      <c r="F181" s="52">
        <f t="shared" si="31"/>
        <v>120.44892202296997</v>
      </c>
    </row>
    <row r="182" spans="1:6" ht="12.75" customHeight="1" x14ac:dyDescent="0.2">
      <c r="A182" s="53">
        <v>3235</v>
      </c>
      <c r="B182" s="85" t="s">
        <v>407</v>
      </c>
      <c r="C182" s="50" t="s">
        <v>408</v>
      </c>
      <c r="D182" s="242">
        <v>1292</v>
      </c>
      <c r="E182" s="242">
        <v>1284.3499999999999</v>
      </c>
      <c r="F182" s="52">
        <f t="shared" si="31"/>
        <v>99.407894736842096</v>
      </c>
    </row>
    <row r="183" spans="1:6" ht="12.75" customHeight="1" x14ac:dyDescent="0.2">
      <c r="A183" s="53">
        <v>3236</v>
      </c>
      <c r="B183" s="85" t="s">
        <v>409</v>
      </c>
      <c r="C183" s="50" t="s">
        <v>410</v>
      </c>
      <c r="D183" s="242">
        <v>1922.68</v>
      </c>
      <c r="E183" s="242">
        <v>1306.69</v>
      </c>
      <c r="F183" s="52">
        <f t="shared" si="31"/>
        <v>67.961907337674504</v>
      </c>
    </row>
    <row r="184" spans="1:6" ht="12.75" customHeight="1" x14ac:dyDescent="0.2">
      <c r="A184" s="53">
        <v>3237</v>
      </c>
      <c r="B184" s="85" t="s">
        <v>411</v>
      </c>
      <c r="C184" s="50" t="s">
        <v>412</v>
      </c>
      <c r="D184" s="242">
        <v>4905.1899999999996</v>
      </c>
      <c r="E184" s="242">
        <v>2473.5300000000002</v>
      </c>
      <c r="F184" s="52">
        <f t="shared" si="31"/>
        <v>50.42679284594481</v>
      </c>
    </row>
    <row r="185" spans="1:6" ht="12.75" customHeight="1" x14ac:dyDescent="0.2">
      <c r="A185" s="53">
        <v>3238</v>
      </c>
      <c r="B185" s="85" t="s">
        <v>413</v>
      </c>
      <c r="C185" s="50" t="s">
        <v>414</v>
      </c>
      <c r="D185" s="242">
        <v>2173.4499999999998</v>
      </c>
      <c r="E185" s="242">
        <v>3180.43</v>
      </c>
      <c r="F185" s="52">
        <f t="shared" si="31"/>
        <v>146.33094849202882</v>
      </c>
    </row>
    <row r="186" spans="1:6" ht="12.75" customHeight="1" x14ac:dyDescent="0.2">
      <c r="A186" s="53">
        <v>3239</v>
      </c>
      <c r="B186" s="85" t="s">
        <v>415</v>
      </c>
      <c r="C186" s="50" t="s">
        <v>416</v>
      </c>
      <c r="D186" s="242">
        <v>23372.080000000002</v>
      </c>
      <c r="E186" s="242">
        <v>21697.74</v>
      </c>
      <c r="F186" s="52">
        <f t="shared" si="31"/>
        <v>92.836153222135138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4832.75</v>
      </c>
      <c r="E188" s="51">
        <f t="shared" si="43"/>
        <v>7046.7900000000009</v>
      </c>
      <c r="F188" s="52">
        <f t="shared" si="31"/>
        <v>145.813253323677</v>
      </c>
    </row>
    <row r="189" spans="1:6" ht="12.75" customHeight="1" x14ac:dyDescent="0.2">
      <c r="A189" s="53">
        <v>3291</v>
      </c>
      <c r="B189" s="232" t="s">
        <v>421</v>
      </c>
      <c r="C189" s="50" t="s">
        <v>422</v>
      </c>
      <c r="D189" s="242">
        <v>0</v>
      </c>
      <c r="E189" s="242">
        <v>60.01</v>
      </c>
      <c r="F189" s="52" t="str">
        <f t="shared" si="31"/>
        <v>-</v>
      </c>
    </row>
    <row r="190" spans="1:6" ht="12.75" customHeight="1" x14ac:dyDescent="0.2">
      <c r="A190" s="53">
        <v>3292</v>
      </c>
      <c r="B190" s="85" t="s">
        <v>423</v>
      </c>
      <c r="C190" s="50" t="s">
        <v>424</v>
      </c>
      <c r="D190" s="242">
        <v>1963.98</v>
      </c>
      <c r="E190" s="242">
        <v>2590</v>
      </c>
      <c r="F190" s="52">
        <f t="shared" si="31"/>
        <v>131.87507001089625</v>
      </c>
    </row>
    <row r="191" spans="1:6" ht="12.75" customHeight="1" x14ac:dyDescent="0.2">
      <c r="A191" s="53">
        <v>3293</v>
      </c>
      <c r="B191" s="85" t="s">
        <v>425</v>
      </c>
      <c r="C191" s="50" t="s">
        <v>426</v>
      </c>
      <c r="D191" s="242">
        <v>189.69</v>
      </c>
      <c r="E191" s="242"/>
      <c r="F191" s="52">
        <f t="shared" si="31"/>
        <v>0</v>
      </c>
    </row>
    <row r="192" spans="1:6" ht="12.75" customHeight="1" x14ac:dyDescent="0.2">
      <c r="A192" s="53">
        <v>3294</v>
      </c>
      <c r="B192" s="85" t="s">
        <v>427</v>
      </c>
      <c r="C192" s="50" t="s">
        <v>428</v>
      </c>
      <c r="D192" s="242">
        <v>301.36</v>
      </c>
      <c r="E192" s="242">
        <v>463.09</v>
      </c>
      <c r="F192" s="52">
        <f t="shared" si="31"/>
        <v>153.66671091053888</v>
      </c>
    </row>
    <row r="193" spans="1:6" ht="12.75" customHeight="1" x14ac:dyDescent="0.2">
      <c r="A193" s="53">
        <v>3295</v>
      </c>
      <c r="B193" s="85" t="s">
        <v>429</v>
      </c>
      <c r="C193" s="50" t="s">
        <v>430</v>
      </c>
      <c r="D193" s="242">
        <v>2327.8000000000002</v>
      </c>
      <c r="E193" s="242">
        <v>3773.69</v>
      </c>
      <c r="F193" s="52">
        <f t="shared" si="31"/>
        <v>162.11401323137727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49.92</v>
      </c>
      <c r="E195" s="242">
        <v>160</v>
      </c>
      <c r="F195" s="52">
        <f t="shared" si="31"/>
        <v>320.5128205128205</v>
      </c>
    </row>
    <row r="196" spans="1:6" ht="12.75" customHeight="1" x14ac:dyDescent="0.2">
      <c r="A196" s="53">
        <v>34</v>
      </c>
      <c r="B196" s="232" t="s">
        <v>435</v>
      </c>
      <c r="C196" s="50" t="s">
        <v>436</v>
      </c>
      <c r="D196" s="51">
        <f t="shared" ref="D196:E196" si="44">D197+D202+D210</f>
        <v>797.35</v>
      </c>
      <c r="E196" s="51">
        <f t="shared" si="44"/>
        <v>838.58</v>
      </c>
      <c r="F196" s="52">
        <f t="shared" si="31"/>
        <v>105.17087853514768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797.35</v>
      </c>
      <c r="E210" s="51">
        <f t="shared" si="47"/>
        <v>838.58</v>
      </c>
      <c r="F210" s="52">
        <f t="shared" si="31"/>
        <v>105.17087853514768</v>
      </c>
    </row>
    <row r="211" spans="1:6" ht="12.75" customHeight="1" x14ac:dyDescent="0.2">
      <c r="A211" s="53">
        <v>3431</v>
      </c>
      <c r="B211" s="232" t="s">
        <v>465</v>
      </c>
      <c r="C211" s="50" t="s">
        <v>466</v>
      </c>
      <c r="D211" s="242">
        <v>797.35</v>
      </c>
      <c r="E211" s="242">
        <v>836.62</v>
      </c>
      <c r="F211" s="52">
        <f t="shared" si="31"/>
        <v>104.92506427541231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1.96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4405.0200000000004</v>
      </c>
      <c r="E252" s="51">
        <f t="shared" si="63"/>
        <v>6827.11</v>
      </c>
      <c r="F252" s="52">
        <f t="shared" ref="F252:F258" si="64">IF(D252&lt;&gt;0,IF(E252/D252&gt;=100,"&gt;&gt;100",E252/D252*100),"-")</f>
        <v>154.9847673790357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4405.0200000000004</v>
      </c>
      <c r="E259" s="51">
        <f t="shared" si="66"/>
        <v>6827.11</v>
      </c>
      <c r="F259" s="52">
        <f t="shared" ref="F259:F262" si="67">IF(D259&lt;&gt;0,IF(E259/D259&gt;=100,"&gt;&gt;100",E259/D259*100),"-")</f>
        <v>154.9847673790357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4405.0200000000004</v>
      </c>
      <c r="E261" s="242">
        <v>6827.11</v>
      </c>
      <c r="F261" s="52">
        <f t="shared" si="67"/>
        <v>154.9847673790357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1800288.33</v>
      </c>
      <c r="E289" s="51">
        <f t="shared" si="79"/>
        <v>2282321.44</v>
      </c>
      <c r="F289" s="52">
        <f t="shared" si="76"/>
        <v>126.77532826089029</v>
      </c>
    </row>
    <row r="290" spans="1:6" ht="12.75" customHeight="1" x14ac:dyDescent="0.2">
      <c r="A290" s="53" t="s">
        <v>608</v>
      </c>
      <c r="B290" s="85" t="s">
        <v>619</v>
      </c>
      <c r="C290" s="50" t="s">
        <v>620</v>
      </c>
      <c r="D290" s="51">
        <f>IF(D6&gt;=D289,D6-D289,0)</f>
        <v>59264.300000000047</v>
      </c>
      <c r="E290" s="51">
        <f>IF(E6&gt;=E289,E6-E289,0)</f>
        <v>35527.949999999721</v>
      </c>
      <c r="F290" s="52">
        <f t="shared" si="76"/>
        <v>59.948316271346648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29265.29</v>
      </c>
      <c r="E292" s="242">
        <v>34240.870000000003</v>
      </c>
      <c r="F292" s="52">
        <f t="shared" si="76"/>
        <v>117.00164256017966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52502.67</v>
      </c>
      <c r="E350" s="51">
        <f t="shared" si="95"/>
        <v>56412.37</v>
      </c>
      <c r="F350" s="52">
        <f t="shared" si="81"/>
        <v>107.44666890274344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44404.229999999996</v>
      </c>
      <c r="E363" s="51">
        <f t="shared" si="99"/>
        <v>45886.18</v>
      </c>
      <c r="F363" s="52">
        <f t="shared" si="81"/>
        <v>103.33740726953266</v>
      </c>
    </row>
    <row r="364" spans="1:6" ht="12.75" customHeight="1" x14ac:dyDescent="0.2">
      <c r="A364" s="53">
        <v>421</v>
      </c>
      <c r="B364" s="85" t="s">
        <v>758</v>
      </c>
      <c r="C364" s="50" t="s">
        <v>759</v>
      </c>
      <c r="D364" s="51">
        <f t="shared" ref="D364:E364" si="100">SUM(D365:D368)</f>
        <v>3375</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3375</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7927.96</v>
      </c>
      <c r="E369" s="51">
        <f t="shared" si="101"/>
        <v>4522.88</v>
      </c>
      <c r="F369" s="52">
        <f t="shared" si="81"/>
        <v>57.049732844262593</v>
      </c>
    </row>
    <row r="370" spans="1:6" ht="12.75" customHeight="1" x14ac:dyDescent="0.2">
      <c r="A370" s="53">
        <v>4221</v>
      </c>
      <c r="B370" s="85" t="s">
        <v>674</v>
      </c>
      <c r="C370" s="50" t="s">
        <v>766</v>
      </c>
      <c r="D370" s="242">
        <v>0</v>
      </c>
      <c r="E370" s="242">
        <v>2122.5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2400.38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2728.75</v>
      </c>
      <c r="E374" s="242"/>
      <c r="F374" s="52">
        <f t="shared" si="81"/>
        <v>0</v>
      </c>
    </row>
    <row r="375" spans="1:6" ht="12.75" customHeight="1" x14ac:dyDescent="0.2">
      <c r="A375" s="53">
        <v>4226</v>
      </c>
      <c r="B375" s="85" t="s">
        <v>684</v>
      </c>
      <c r="C375" s="50" t="s">
        <v>772</v>
      </c>
      <c r="D375" s="242">
        <v>5199.21</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33101.269999999997</v>
      </c>
      <c r="E383" s="51">
        <f t="shared" si="103"/>
        <v>41363.300000000003</v>
      </c>
      <c r="F383" s="52">
        <f t="shared" si="81"/>
        <v>124.95985803565847</v>
      </c>
    </row>
    <row r="384" spans="1:6" ht="12.75" customHeight="1" x14ac:dyDescent="0.2">
      <c r="A384" s="53">
        <v>4241</v>
      </c>
      <c r="B384" s="85" t="s">
        <v>783</v>
      </c>
      <c r="C384" s="50" t="s">
        <v>784</v>
      </c>
      <c r="D384" s="242">
        <v>33101.269999999997</v>
      </c>
      <c r="E384" s="242">
        <v>41363.300000000003</v>
      </c>
      <c r="F384" s="52">
        <f t="shared" si="81"/>
        <v>124.95985803565847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8098.44</v>
      </c>
      <c r="E402" s="51">
        <f t="shared" si="109"/>
        <v>10526.19</v>
      </c>
      <c r="F402" s="52">
        <f t="shared" si="81"/>
        <v>129.9779957621468</v>
      </c>
    </row>
    <row r="403" spans="1:6" ht="12.75" customHeight="1" x14ac:dyDescent="0.2">
      <c r="A403" s="53">
        <v>451</v>
      </c>
      <c r="B403" s="85" t="s">
        <v>811</v>
      </c>
      <c r="C403" s="50" t="s">
        <v>812</v>
      </c>
      <c r="D403" s="242">
        <v>8098.44</v>
      </c>
      <c r="E403" s="242">
        <v>10526.19</v>
      </c>
      <c r="F403" s="52">
        <f t="shared" si="81"/>
        <v>129.9779957621468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52502.67</v>
      </c>
      <c r="E408" s="51">
        <f t="shared" si="111"/>
        <v>56412.37</v>
      </c>
      <c r="F408" s="52">
        <f t="shared" si="81"/>
        <v>107.44666890274344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1859552.6300000001</v>
      </c>
      <c r="E412" s="51">
        <f>E6+E298</f>
        <v>2317849.3899999997</v>
      </c>
      <c r="F412" s="52">
        <f t="shared" si="81"/>
        <v>124.64553853471733</v>
      </c>
    </row>
    <row r="413" spans="1:6" ht="12.75" customHeight="1" x14ac:dyDescent="0.2">
      <c r="A413" s="53" t="s">
        <v>608</v>
      </c>
      <c r="B413" s="85" t="s">
        <v>831</v>
      </c>
      <c r="C413" s="50" t="s">
        <v>832</v>
      </c>
      <c r="D413" s="51">
        <f t="shared" ref="D413:E413" si="112">D289+D350</f>
        <v>1852791</v>
      </c>
      <c r="E413" s="51">
        <f t="shared" si="112"/>
        <v>2338733.81</v>
      </c>
      <c r="F413" s="52">
        <f t="shared" si="81"/>
        <v>126.22761066952506</v>
      </c>
    </row>
    <row r="414" spans="1:6" ht="12.75" customHeight="1" x14ac:dyDescent="0.2">
      <c r="A414" s="53" t="s">
        <v>608</v>
      </c>
      <c r="B414" s="85" t="s">
        <v>833</v>
      </c>
      <c r="C414" s="50" t="s">
        <v>834</v>
      </c>
      <c r="D414" s="51">
        <f t="shared" ref="D414:E414" si="113">IF(D412&gt;=D413,D412-D413,0)</f>
        <v>6761.6300000001211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20884.420000000391</v>
      </c>
      <c r="F415" s="52" t="str">
        <f t="shared" si="81"/>
        <v>-</v>
      </c>
    </row>
    <row r="416" spans="1:6" ht="12.75" customHeight="1" x14ac:dyDescent="0.2">
      <c r="A416" s="60" t="s">
        <v>837</v>
      </c>
      <c r="B416" s="232" t="s">
        <v>838</v>
      </c>
      <c r="C416" s="61" t="s">
        <v>839</v>
      </c>
      <c r="D416" s="51">
        <f t="shared" ref="D416:E416" si="115">IF(D292-D293+D409-D410&gt;=0,D292-D293+D409-D410,0)</f>
        <v>29265.29</v>
      </c>
      <c r="E416" s="51">
        <f t="shared" si="115"/>
        <v>34240.870000000003</v>
      </c>
      <c r="F416" s="52">
        <f t="shared" si="81"/>
        <v>117.00164256017966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1859552.6300000001</v>
      </c>
      <c r="E639" s="51">
        <f t="shared" si="180"/>
        <v>2317849.3899999997</v>
      </c>
      <c r="F639" s="52">
        <f t="shared" si="119"/>
        <v>124.64553853471733</v>
      </c>
    </row>
    <row r="640" spans="1:6" ht="12.75" customHeight="1" x14ac:dyDescent="0.2">
      <c r="A640" s="53" t="s">
        <v>608</v>
      </c>
      <c r="B640" s="85" t="s">
        <v>1277</v>
      </c>
      <c r="C640" s="50" t="s">
        <v>1278</v>
      </c>
      <c r="D640" s="51">
        <f t="shared" ref="D640:E640" si="181">D413+D528</f>
        <v>1852791</v>
      </c>
      <c r="E640" s="51">
        <f t="shared" si="181"/>
        <v>2338733.81</v>
      </c>
      <c r="F640" s="52">
        <f t="shared" si="119"/>
        <v>126.22761066952506</v>
      </c>
    </row>
    <row r="641" spans="1:6" ht="12.75" customHeight="1" x14ac:dyDescent="0.2">
      <c r="A641" s="53" t="s">
        <v>608</v>
      </c>
      <c r="B641" s="85" t="s">
        <v>1279</v>
      </c>
      <c r="C641" s="50" t="s">
        <v>1280</v>
      </c>
      <c r="D641" s="51">
        <f t="shared" ref="D641:E641" si="182">IF(D639&gt;=D640,D639-D640,0)</f>
        <v>6761.6300000001211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20884.420000000391</v>
      </c>
      <c r="F642" s="52" t="str">
        <f t="shared" si="119"/>
        <v>-</v>
      </c>
    </row>
    <row r="643" spans="1:6" ht="24" x14ac:dyDescent="0.2">
      <c r="A643" s="60" t="s">
        <v>1283</v>
      </c>
      <c r="B643" s="85" t="s">
        <v>1284</v>
      </c>
      <c r="C643" s="61" t="s">
        <v>1283</v>
      </c>
      <c r="D643" s="51">
        <f t="shared" ref="D643:E643" si="184">IF(D416-D417+D637-D638&gt;=0,D416-D417+D637-D638,0)</f>
        <v>29265.29</v>
      </c>
      <c r="E643" s="51">
        <f t="shared" si="184"/>
        <v>34240.870000000003</v>
      </c>
      <c r="F643" s="52">
        <f t="shared" si="119"/>
        <v>117.00164256017966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36026.920000000122</v>
      </c>
      <c r="E645" s="51">
        <f t="shared" si="186"/>
        <v>13356.449999999611</v>
      </c>
      <c r="F645" s="52">
        <f t="shared" si="119"/>
        <v>37.073527240184745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136238.56</v>
      </c>
      <c r="E647" s="243">
        <v>160063.73000000001</v>
      </c>
      <c r="F647" s="57">
        <f t="shared" si="119"/>
        <v>117.48783163885467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45705.02</v>
      </c>
      <c r="E649" s="242">
        <v>55251.34</v>
      </c>
      <c r="F649" s="52">
        <f t="shared" ref="F649:F724" si="188">IF(D649&lt;&gt;0,IF(E649/D649&gt;=100,"&gt;&gt;100",E649/D649*100),"-")</f>
        <v>120.88680849499683</v>
      </c>
    </row>
    <row r="650" spans="1:6" ht="12.75" customHeight="1" x14ac:dyDescent="0.2">
      <c r="A650" s="53" t="s">
        <v>1296</v>
      </c>
      <c r="B650" s="85" t="s">
        <v>1297</v>
      </c>
      <c r="C650" s="50" t="s">
        <v>1296</v>
      </c>
      <c r="D650" s="242">
        <v>421992.35</v>
      </c>
      <c r="E650" s="242">
        <v>439300.67</v>
      </c>
      <c r="F650" s="52">
        <f t="shared" si="188"/>
        <v>104.10157198347316</v>
      </c>
    </row>
    <row r="651" spans="1:6" ht="12.75" customHeight="1" x14ac:dyDescent="0.2">
      <c r="A651" s="53" t="s">
        <v>1298</v>
      </c>
      <c r="B651" s="85" t="s">
        <v>1299</v>
      </c>
      <c r="C651" s="50" t="s">
        <v>1298</v>
      </c>
      <c r="D651" s="242">
        <v>412446.03</v>
      </c>
      <c r="E651" s="242">
        <v>456104.89</v>
      </c>
      <c r="F651" s="52">
        <f t="shared" si="188"/>
        <v>110.58535100943993</v>
      </c>
    </row>
    <row r="652" spans="1:6" ht="24" x14ac:dyDescent="0.2">
      <c r="A652" s="53">
        <v>11</v>
      </c>
      <c r="B652" s="85" t="s">
        <v>1300</v>
      </c>
      <c r="C652" s="50" t="s">
        <v>1301</v>
      </c>
      <c r="D652" s="51">
        <f t="shared" ref="D652:E652" si="189">+D649+D650-D651</f>
        <v>55251.339999999967</v>
      </c>
      <c r="E652" s="51">
        <f t="shared" si="189"/>
        <v>38447.119999999995</v>
      </c>
      <c r="F652" s="52">
        <f t="shared" si="188"/>
        <v>69.585859818060555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73</v>
      </c>
      <c r="F654" s="52">
        <f t="shared" si="188"/>
        <v>104.28571428571429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60</v>
      </c>
      <c r="F656" s="52">
        <f t="shared" si="188"/>
        <v>105.26315789473684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300</v>
      </c>
      <c r="E664" s="242">
        <v>7810.65</v>
      </c>
      <c r="F664" s="52">
        <f t="shared" si="188"/>
        <v>2603.5499999999997</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10000</v>
      </c>
      <c r="E668" s="242">
        <v>10526.19</v>
      </c>
      <c r="F668" s="52">
        <f t="shared" si="188"/>
        <v>105.2619</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1691925.26</v>
      </c>
      <c r="E675" s="242">
        <v>2141406.79</v>
      </c>
      <c r="F675" s="52">
        <f t="shared" si="188"/>
        <v>126.56627574671946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40600.58</v>
      </c>
      <c r="E677" s="242">
        <v>41245.230000000003</v>
      </c>
      <c r="F677" s="52">
        <f t="shared" si="188"/>
        <v>101.58778519912769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19564</v>
      </c>
      <c r="E694" s="242"/>
      <c r="F694" s="52">
        <f t="shared" si="188"/>
        <v>0</v>
      </c>
    </row>
    <row r="695" spans="1:6" ht="12.75" customHeight="1" x14ac:dyDescent="0.2">
      <c r="A695" s="53">
        <v>63812</v>
      </c>
      <c r="B695" s="232" t="s">
        <v>1372</v>
      </c>
      <c r="C695" s="50" t="s">
        <v>1373</v>
      </c>
      <c r="D695" s="242">
        <v>22049.83</v>
      </c>
      <c r="E695" s="242">
        <v>35031.58</v>
      </c>
      <c r="F695" s="52">
        <f t="shared" si="188"/>
        <v>158.87460356837218</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5074.46</v>
      </c>
      <c r="E710" s="242">
        <v>6664.04</v>
      </c>
      <c r="F710" s="52">
        <f t="shared" si="188"/>
        <v>131.32510651379653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4390.78</v>
      </c>
      <c r="E716" s="242"/>
      <c r="F716" s="52">
        <f t="shared" si="188"/>
        <v>0</v>
      </c>
    </row>
    <row r="717" spans="1:6" ht="12.75" customHeight="1" x14ac:dyDescent="0.2">
      <c r="A717" s="53">
        <v>31215</v>
      </c>
      <c r="B717" s="85" t="s">
        <v>1413</v>
      </c>
      <c r="C717" s="50" t="s">
        <v>1414</v>
      </c>
      <c r="D717" s="242">
        <v>1921.04</v>
      </c>
      <c r="E717" s="242">
        <v>2408.61</v>
      </c>
      <c r="F717" s="52">
        <f t="shared" si="188"/>
        <v>125.38052305001459</v>
      </c>
    </row>
    <row r="718" spans="1:6" ht="12.75" customHeight="1" x14ac:dyDescent="0.2">
      <c r="A718" s="53">
        <v>32121</v>
      </c>
      <c r="B718" s="85" t="s">
        <v>1415</v>
      </c>
      <c r="C718" s="50" t="s">
        <v>1416</v>
      </c>
      <c r="D718" s="242">
        <v>65519.64</v>
      </c>
      <c r="E718" s="242">
        <v>67577.97</v>
      </c>
      <c r="F718" s="52">
        <f t="shared" si="188"/>
        <v>103.14154656527417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962.39</v>
      </c>
      <c r="E720" s="242">
        <v>557.27</v>
      </c>
      <c r="F720" s="52">
        <f t="shared" si="188"/>
        <v>57.904799509554337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4405.0200000000004</v>
      </c>
      <c r="E828" s="242">
        <v>6827.11</v>
      </c>
      <c r="F828" s="52">
        <f t="shared" si="190"/>
        <v>154.9847673790357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1878155.65</v>
      </c>
      <c r="E6" s="229">
        <f t="shared" si="0"/>
        <v>1842259.4100000004</v>
      </c>
      <c r="F6" s="230">
        <f t="shared" ref="F6:F260" si="1">IF(D6&gt;0,IF(E6/D6&gt;=100,"&gt;&gt;100",E6/D6*100),"-")</f>
        <v>98.088750525016408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1680602.89</v>
      </c>
      <c r="E7" s="104">
        <f t="shared" si="2"/>
        <v>1643641.0700000003</v>
      </c>
      <c r="F7" s="93">
        <f t="shared" si="1"/>
        <v>97.800680921118754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69518.61</v>
      </c>
      <c r="E8" s="104">
        <f>E9+E10-E11</f>
        <v>69518.61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69518.61</v>
      </c>
      <c r="E9" s="247">
        <v>69518.61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1602985.8399999999</v>
      </c>
      <c r="E12" s="104">
        <f t="shared" si="3"/>
        <v>1574122.4600000002</v>
      </c>
      <c r="F12" s="93">
        <f t="shared" si="1"/>
        <v>98.199398941665024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1419472.41</v>
      </c>
      <c r="E13" s="104">
        <f t="shared" si="4"/>
        <v>1414741.9400000002</v>
      </c>
      <c r="F13" s="93">
        <f t="shared" si="1"/>
        <v>99.666744491356496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1790500.69</v>
      </c>
      <c r="E15" s="247">
        <v>1809125.32</v>
      </c>
      <c r="F15" s="93">
        <f t="shared" si="1"/>
        <v>101.04019116574594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11755.56</v>
      </c>
      <c r="E17" s="247">
        <v>11755.56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382783.84</v>
      </c>
      <c r="E18" s="247">
        <v>406138.94</v>
      </c>
      <c r="F18" s="93">
        <f t="shared" si="1"/>
        <v>106.10138087334093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38647.989999999991</v>
      </c>
      <c r="E19" s="104">
        <f t="shared" si="5"/>
        <v>62143.95000000007</v>
      </c>
      <c r="F19" s="93">
        <f t="shared" si="1"/>
        <v>160.794778719411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180031.15</v>
      </c>
      <c r="E20" s="247">
        <v>218482.92</v>
      </c>
      <c r="F20" s="93">
        <f t="shared" si="1"/>
        <v>121.35839825496866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5295.17</v>
      </c>
      <c r="E21" s="247">
        <v>2947.98</v>
      </c>
      <c r="F21" s="93">
        <f t="shared" si="1"/>
        <v>55.673000111422297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4454.4399999999996</v>
      </c>
      <c r="E22" s="247">
        <v>6854.82</v>
      </c>
      <c r="F22" s="93">
        <f t="shared" si="1"/>
        <v>153.88735733335727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8931.59</v>
      </c>
      <c r="E24" s="247">
        <v>8449.06</v>
      </c>
      <c r="F24" s="93">
        <f t="shared" si="1"/>
        <v>94.597490480418372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15419.63</v>
      </c>
      <c r="E25" s="247">
        <v>14480.48</v>
      </c>
      <c r="F25" s="93">
        <f t="shared" si="1"/>
        <v>93.909386930814804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37936.269999999997</v>
      </c>
      <c r="E26" s="247">
        <v>37406.620000000003</v>
      </c>
      <c r="F26" s="93">
        <f t="shared" si="1"/>
        <v>98.603842707783357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213420.26</v>
      </c>
      <c r="E28" s="247">
        <v>226477.93</v>
      </c>
      <c r="F28" s="93">
        <f t="shared" si="1"/>
        <v>106.11828980060281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336.41</v>
      </c>
      <c r="E30" s="247">
        <v>336.41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336.41</v>
      </c>
      <c r="E34" s="247">
        <v>336.41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144865.44</v>
      </c>
      <c r="E35" s="104">
        <f t="shared" si="7"/>
        <v>97236.57</v>
      </c>
      <c r="F35" s="93">
        <f t="shared" si="1"/>
        <v>67.121992657461988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144865.44</v>
      </c>
      <c r="E36" s="247">
        <v>97236.57</v>
      </c>
      <c r="F36" s="93">
        <f t="shared" si="1"/>
        <v>67.121992657461988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65932.88</v>
      </c>
      <c r="E54" s="247">
        <v>71645.42</v>
      </c>
      <c r="F54" s="93">
        <f t="shared" si="1"/>
        <v>108.66417483962476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65932.88</v>
      </c>
      <c r="E55" s="247">
        <v>71645.42</v>
      </c>
      <c r="F55" s="93">
        <f t="shared" si="1"/>
        <v>108.66417483962476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8098.44</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8098.44</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197552.76</v>
      </c>
      <c r="E68" s="104">
        <f t="shared" si="13"/>
        <v>198618.34</v>
      </c>
      <c r="F68" s="93">
        <f t="shared" si="1"/>
        <v>100.53939008495756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55251.34</v>
      </c>
      <c r="E69" s="104">
        <f t="shared" si="14"/>
        <v>38447.119999999995</v>
      </c>
      <c r="F69" s="93">
        <f t="shared" si="1"/>
        <v>69.585859818060513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54641.81</v>
      </c>
      <c r="E70" s="104">
        <f t="shared" si="15"/>
        <v>37786.629999999997</v>
      </c>
      <c r="F70" s="93">
        <f t="shared" si="1"/>
        <v>69.153327827171168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54641.81</v>
      </c>
      <c r="E72" s="247">
        <v>37786.629999999997</v>
      </c>
      <c r="F72" s="93">
        <f t="shared" si="1"/>
        <v>69.153327827171168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609.53</v>
      </c>
      <c r="E76" s="247">
        <v>660.49</v>
      </c>
      <c r="F76" s="93">
        <f t="shared" si="1"/>
        <v>108.36054008826474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6062.86</v>
      </c>
      <c r="E78" s="104">
        <f>E79+SUM(E82:E84)-E85+E86</f>
        <v>107.49</v>
      </c>
      <c r="F78" s="93">
        <f t="shared" si="1"/>
        <v>1.7729256489511551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6062.86</v>
      </c>
      <c r="E86" s="247">
        <v>107.49</v>
      </c>
      <c r="F86" s="93">
        <f t="shared" si="1"/>
        <v>1.7729256489511551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136238.56</v>
      </c>
      <c r="E170" s="104">
        <f t="shared" si="29"/>
        <v>160063.73000000001</v>
      </c>
      <c r="F170" s="93">
        <f t="shared" si="1"/>
        <v>117.48783163885467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136238.56</v>
      </c>
      <c r="E173" s="247">
        <v>160063.73000000001</v>
      </c>
      <c r="F173" s="93">
        <f t="shared" si="1"/>
        <v>117.48783163885467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1878155.6500000001</v>
      </c>
      <c r="E175" s="104">
        <f t="shared" si="30"/>
        <v>1842259.41</v>
      </c>
      <c r="F175" s="93">
        <f t="shared" si="1"/>
        <v>98.08875052501638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161525.84</v>
      </c>
      <c r="E176" s="104">
        <f t="shared" si="31"/>
        <v>185261.88999999998</v>
      </c>
      <c r="F176" s="93">
        <f t="shared" si="1"/>
        <v>114.69489339909948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161525.84</v>
      </c>
      <c r="E177" s="104">
        <f t="shared" si="32"/>
        <v>184667.47999999998</v>
      </c>
      <c r="F177" s="93">
        <f t="shared" si="1"/>
        <v>114.32689655104097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142101.29</v>
      </c>
      <c r="E178" s="247">
        <v>169505.43</v>
      </c>
      <c r="F178" s="93">
        <f t="shared" si="1"/>
        <v>119.28493400728451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13283.93</v>
      </c>
      <c r="E179" s="247">
        <v>14834.24</v>
      </c>
      <c r="F179" s="93">
        <f t="shared" si="1"/>
        <v>111.67056736974675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77.760000000000005</v>
      </c>
      <c r="E180" s="104">
        <f t="shared" si="33"/>
        <v>90.26</v>
      </c>
      <c r="F180" s="93">
        <f t="shared" si="1"/>
        <v>116.07510288065843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77.760000000000005</v>
      </c>
      <c r="E183" s="247">
        <v>90.26</v>
      </c>
      <c r="F183" s="93">
        <f t="shared" si="1"/>
        <v>116.07510288065843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130.06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6062.86</v>
      </c>
      <c r="E188" s="247">
        <v>107.49</v>
      </c>
      <c r="F188" s="93">
        <f t="shared" si="1"/>
        <v>1.7729256489511551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594.41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1716629.81</v>
      </c>
      <c r="E237" s="104">
        <f t="shared" si="41"/>
        <v>1656997.52</v>
      </c>
      <c r="F237" s="93">
        <f t="shared" si="1"/>
        <v>96.526199786778719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1680602.8900000001</v>
      </c>
      <c r="E238" s="104">
        <f t="shared" si="42"/>
        <v>1643641.07</v>
      </c>
      <c r="F238" s="93">
        <f t="shared" si="1"/>
        <v>97.800680921118726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1680602.8900000001</v>
      </c>
      <c r="E239" s="104">
        <f t="shared" si="43"/>
        <v>1643641.07</v>
      </c>
      <c r="F239" s="93">
        <f t="shared" si="1"/>
        <v>97.800680921118726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995568.83</v>
      </c>
      <c r="E240" s="247">
        <v>1012566.43</v>
      </c>
      <c r="F240" s="93">
        <f t="shared" si="1"/>
        <v>101.70732544931123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685034.06</v>
      </c>
      <c r="E241" s="247">
        <v>631074.64</v>
      </c>
      <c r="F241" s="93">
        <f t="shared" si="1"/>
        <v>92.123104068723237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36026.92</v>
      </c>
      <c r="E245" s="104">
        <f t="shared" si="45"/>
        <v>13356.45</v>
      </c>
      <c r="F245" s="93">
        <f t="shared" si="1"/>
        <v>37.073527240185953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36538.239999999998</v>
      </c>
      <c r="E246" s="104">
        <f t="shared" si="46"/>
        <v>13356.45</v>
      </c>
      <c r="F246" s="93">
        <f t="shared" si="1"/>
        <v>36.554716373859279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36538.239999999998</v>
      </c>
      <c r="E247" s="247">
        <v>13356.45</v>
      </c>
      <c r="F247" s="93">
        <f t="shared" si="1"/>
        <v>36.554716373859279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511.32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511.32</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60295.35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60295.35</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6062.86</v>
      </c>
      <c r="E268" s="247">
        <v>107.49</v>
      </c>
      <c r="F268" s="93">
        <f t="shared" si="50"/>
        <v>1.7729256489511551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161525.84</v>
      </c>
      <c r="E288" s="247">
        <v>184667.48</v>
      </c>
      <c r="F288" s="93">
        <f t="shared" si="50"/>
        <v>114.326896551041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594.41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6062.86</v>
      </c>
      <c r="E302" s="247">
        <v>107.49</v>
      </c>
      <c r="F302" s="93">
        <f t="shared" si="50"/>
        <v>1.7729256489511551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1852791</v>
      </c>
      <c r="E114" s="81">
        <f t="shared" si="22"/>
        <v>2338733.8099999996</v>
      </c>
      <c r="F114" s="63">
        <f t="shared" si="1"/>
        <v>126.22761066952503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1757647.33</v>
      </c>
      <c r="E115" s="81">
        <f t="shared" si="23"/>
        <v>2218943.7599999998</v>
      </c>
      <c r="F115" s="63">
        <f t="shared" si="1"/>
        <v>126.24510743005537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1757647.33</v>
      </c>
      <c r="E117" s="249">
        <v>2218943.7599999998</v>
      </c>
      <c r="F117" s="63">
        <f t="shared" si="1"/>
        <v>126.24510743005537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94131.53</v>
      </c>
      <c r="E126" s="249">
        <v>118727.85</v>
      </c>
      <c r="F126" s="63">
        <f t="shared" si="1"/>
        <v>126.12973570067332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1012.14</v>
      </c>
      <c r="E128" s="249">
        <v>1062.2</v>
      </c>
      <c r="F128" s="63">
        <f t="shared" si="1"/>
        <v>104.94595609303062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1852791</v>
      </c>
      <c r="E141" s="106">
        <f t="shared" si="28"/>
        <v>2338733.8099999996</v>
      </c>
      <c r="F141" s="82">
        <f t="shared" si="1"/>
        <v>126.22761066952503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43324.13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43324.13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43324.13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43324.13</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161525.84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2367944.7100000004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2311532.3400000003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1992720.03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306968.92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838.58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6827.11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4177.7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56412.37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2344208.6599999997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2288390.6999999997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1965315.89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305418.61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826.08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6697.05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10133.07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55817.96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185261.8900000006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185261.89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184667.48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594.41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23202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2025-01-24T13:28:20Z</cp:lastPrinted>
  <dcterms:created xsi:type="dcterms:W3CDTF">2022-04-01T05:14:30Z</dcterms:created>
  <dcterms:modified xsi:type="dcterms:W3CDTF">2025-01-24T13:29:18Z</dcterms:modified>
</cp:coreProperties>
</file>